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C:\Users\88316\Desktop\"/>
    </mc:Choice>
  </mc:AlternateContent>
  <xr:revisionPtr revIDLastSave="0" documentId="13_ncr:1_{1EA1CA0E-D1A7-4204-9D74-361123C6C39B}" xr6:coauthVersionLast="47" xr6:coauthVersionMax="47" xr10:uidLastSave="{00000000-0000-0000-0000-000000000000}"/>
  <bookViews>
    <workbookView xWindow="-110" yWindow="-110" windowWidth="19420" windowHeight="10560" activeTab="5" xr2:uid="{00000000-000D-0000-FFFF-FFFF00000000}"/>
  </bookViews>
  <sheets>
    <sheet name="汇总" sheetId="5" r:id="rId1"/>
    <sheet name="1 1.1馆" sheetId="1" r:id="rId2"/>
    <sheet name="2 3.1馆" sheetId="2" r:id="rId3"/>
    <sheet name="3 4.1馆" sheetId="4" r:id="rId4"/>
    <sheet name="4 5.2馆" sheetId="3" r:id="rId5"/>
    <sheet name="5 6.2馆" sheetId="6" r:id="rId6"/>
    <sheet name="6 7.2馆" sheetId="7" r:id="rId7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7" l="1"/>
  <c r="D10" i="6"/>
  <c r="D10" i="3"/>
  <c r="D10" i="4"/>
  <c r="D10" i="2"/>
  <c r="D10" i="1"/>
  <c r="G62" i="3" l="1"/>
  <c r="G56" i="3"/>
  <c r="G41" i="3"/>
  <c r="G7" i="3"/>
  <c r="D6" i="7"/>
  <c r="D30" i="7"/>
  <c r="D4" i="7"/>
  <c r="D30" i="6"/>
  <c r="D6" i="6"/>
  <c r="D4" i="6"/>
  <c r="D30" i="1"/>
  <c r="D30" i="2"/>
  <c r="G66" i="3" l="1"/>
  <c r="G56" i="7"/>
  <c r="G7" i="7"/>
  <c r="G41" i="7"/>
  <c r="G62" i="7"/>
  <c r="G66" i="7"/>
  <c r="G56" i="6"/>
  <c r="G62" i="6"/>
  <c r="G41" i="6"/>
  <c r="G29" i="3"/>
  <c r="G29" i="7"/>
  <c r="G66" i="6"/>
  <c r="G29" i="6"/>
  <c r="G7" i="6"/>
  <c r="G67" i="7" l="1"/>
  <c r="G68" i="7" s="1"/>
  <c r="G69" i="7" s="1"/>
  <c r="G67" i="3"/>
  <c r="G68" i="3" s="1"/>
  <c r="G69" i="3" s="1"/>
  <c r="G67" i="6"/>
  <c r="G68" i="6" s="1"/>
  <c r="G69" i="6" s="1"/>
  <c r="F9" i="5" l="1"/>
  <c r="F7" i="5"/>
  <c r="F6" i="5"/>
  <c r="F5" i="5"/>
  <c r="F4" i="5"/>
  <c r="D30" i="4"/>
  <c r="D6" i="4"/>
  <c r="D4" i="4"/>
  <c r="G62" i="2"/>
  <c r="G56" i="2"/>
  <c r="G41" i="2"/>
  <c r="G7" i="2"/>
  <c r="G62" i="1"/>
  <c r="G56" i="1"/>
  <c r="G41" i="1"/>
  <c r="G7" i="1"/>
  <c r="G66" i="2" l="1"/>
  <c r="G56" i="4"/>
  <c r="G41" i="4"/>
  <c r="G66" i="4"/>
  <c r="G66" i="1"/>
  <c r="G29" i="2"/>
  <c r="G29" i="1"/>
  <c r="G62" i="4"/>
  <c r="G29" i="4"/>
  <c r="G7" i="4"/>
  <c r="G67" i="2" l="1"/>
  <c r="G68" i="2" s="1"/>
  <c r="G69" i="2" s="1"/>
  <c r="G67" i="4"/>
  <c r="G68" i="4" s="1"/>
  <c r="G69" i="4" s="1"/>
  <c r="G67" i="1"/>
  <c r="G68" i="1" s="1"/>
  <c r="G69" i="1" s="1"/>
</calcChain>
</file>

<file path=xl/sharedStrings.xml><?xml version="1.0" encoding="utf-8"?>
<sst xmlns="http://schemas.openxmlformats.org/spreadsheetml/2006/main" count="957" uniqueCount="142">
  <si>
    <t>中国家博会（上海）1.1馆论坛区报价表-1.1C05</t>
  </si>
  <si>
    <t>展会地址：国家会展中心（上海）1.1馆-1.1C05</t>
  </si>
  <si>
    <t>展位面积：390㎡</t>
  </si>
  <si>
    <t>类型</t>
  </si>
  <si>
    <t>内容</t>
  </si>
  <si>
    <t>工艺</t>
  </si>
  <si>
    <t>数量</t>
  </si>
  <si>
    <t>单位</t>
  </si>
  <si>
    <t>单价</t>
  </si>
  <si>
    <t>金额（单位：元）</t>
  </si>
  <si>
    <t>地面部分</t>
  </si>
  <si>
    <t>舞台</t>
  </si>
  <si>
    <t>金属雷亚支架，面铺双层夹板（12mm），50cm高</t>
  </si>
  <si>
    <t>平米</t>
  </si>
  <si>
    <t>踏步</t>
  </si>
  <si>
    <t>铁木结构，面铺双层夹板（30mm）</t>
  </si>
  <si>
    <t>组</t>
  </si>
  <si>
    <t>地毯</t>
  </si>
  <si>
    <t>380g B1级阻燃地毯</t>
  </si>
  <si>
    <t>小计：</t>
  </si>
  <si>
    <t>主体结构</t>
  </si>
  <si>
    <t>正面造型结构</t>
  </si>
  <si>
    <t>80mm方管烤漆</t>
  </si>
  <si>
    <t>米</t>
  </si>
  <si>
    <t>两侧造型铝料型材结构</t>
  </si>
  <si>
    <t>80mm铝料型材贴彩色膜</t>
  </si>
  <si>
    <t>后侧墙体结构</t>
  </si>
  <si>
    <t>桁架拉画，双面</t>
  </si>
  <si>
    <t>正面入口形象墙</t>
  </si>
  <si>
    <t>UV软膜，铝料新材卡布</t>
  </si>
  <si>
    <t>舞台前斜坡造型</t>
  </si>
  <si>
    <t>木结构，面裱阻燃写真</t>
  </si>
  <si>
    <t>雪弗板造型</t>
  </si>
  <si>
    <t>20mm雪弗板裱写真，铁架支撑结构</t>
  </si>
  <si>
    <t>立体字</t>
  </si>
  <si>
    <t>透明亚克力贴雪弗板雕刻字</t>
  </si>
  <si>
    <t>六边形底座</t>
  </si>
  <si>
    <t>木结构贴阻燃写真</t>
  </si>
  <si>
    <t>半透明网格布</t>
  </si>
  <si>
    <t>阻燃网格布喷画</t>
  </si>
  <si>
    <t>接待台</t>
  </si>
  <si>
    <t>木结构，面裱家私宝</t>
  </si>
  <si>
    <t>控制台</t>
  </si>
  <si>
    <t>仓库</t>
  </si>
  <si>
    <t>铝料型材，4mL×3mW×2.5mH</t>
  </si>
  <si>
    <t>张</t>
  </si>
  <si>
    <t>木门</t>
  </si>
  <si>
    <t>扇</t>
  </si>
  <si>
    <t>电工电料</t>
  </si>
  <si>
    <t>金卤灯、插座、电线等</t>
  </si>
  <si>
    <t>项</t>
  </si>
  <si>
    <t>租赁部分</t>
  </si>
  <si>
    <t>宴会椅</t>
  </si>
  <si>
    <t>折椅</t>
  </si>
  <si>
    <t>条桌，1.8m宽配桌布</t>
  </si>
  <si>
    <t>演讲台</t>
  </si>
  <si>
    <t>个</t>
  </si>
  <si>
    <t>无线路由器</t>
  </si>
  <si>
    <t>台花</t>
  </si>
  <si>
    <t>盆</t>
  </si>
  <si>
    <t>绿植</t>
  </si>
  <si>
    <t>视频设备</t>
  </si>
  <si>
    <t>P3室内LED高清显示屏</t>
  </si>
  <si>
    <t>590DS LED处理器</t>
  </si>
  <si>
    <t>LG 液晶电视（55寸 提词器）</t>
  </si>
  <si>
    <t>Fiber Optic Transmitters DIGCUPE DOP-200TR 光纤信号传输系统</t>
  </si>
  <si>
    <t>MIG-H6 多功能视频控制台</t>
  </si>
  <si>
    <t>Hirend S3 超大视频播放系统</t>
  </si>
  <si>
    <t>24'LCD 监视器</t>
  </si>
  <si>
    <t>Flip reminder DSAN PerfectCue 无线翻页器</t>
  </si>
  <si>
    <t>Macbook 苹果播放器</t>
  </si>
  <si>
    <t>台</t>
  </si>
  <si>
    <t>Lenovo Thinkpad T470 笔记本电脑</t>
  </si>
  <si>
    <t>Power Distributor Cabinet（三相，100A）配电柜</t>
  </si>
  <si>
    <t>音频设备</t>
  </si>
  <si>
    <t>YAMAHA CL5 48CH 数字调音台 （含接口箱）</t>
  </si>
  <si>
    <t>SE F3 全频线阵列音箱</t>
  </si>
  <si>
    <t>SE-SUB 超低线阵列音箱</t>
  </si>
  <si>
    <t>NEXO-PS15 SpeakePA 舞台返听音箱</t>
  </si>
  <si>
    <t>NEXO TD15 Processor处理器</t>
  </si>
  <si>
    <t>CROWN-3600 Amplifier功放</t>
  </si>
  <si>
    <t>Audio Ground Loop  Eliminator model AGL-600-2 音频隔离器</t>
  </si>
  <si>
    <t>Wireless Mic SHURE ULXD4Q 无线手持话筒主机</t>
  </si>
  <si>
    <t>Wireless Mic SHURE UD+BEAT58 无线手持话筒</t>
  </si>
  <si>
    <t>支</t>
  </si>
  <si>
    <t>Wireless Mic SHURE UD+WB53 无线头戴话筒</t>
  </si>
  <si>
    <t>UHF Antenna Distribution System SHUREUA845 话筒天线放大传输系统</t>
  </si>
  <si>
    <t>SHURE  418 鹅颈麦克风</t>
  </si>
  <si>
    <t>Walkie-Talkie 无线对讲机</t>
  </si>
  <si>
    <t>灯光设备</t>
  </si>
  <si>
    <t>Lighting ConsoleGrand MA调光台</t>
  </si>
  <si>
    <t>ACME COB 面光灯</t>
  </si>
  <si>
    <t>盏</t>
  </si>
  <si>
    <t>ACME LED PAR灯</t>
  </si>
  <si>
    <t>Signal-amplifierPR LIGHTING Pdu-60信号放大器</t>
  </si>
  <si>
    <t>Truss  Shelf 立柱</t>
  </si>
  <si>
    <t>其他</t>
  </si>
  <si>
    <t>现场搭建及撤展人员（工人、音响师、灯光师、视频工程师等）</t>
  </si>
  <si>
    <t>人次</t>
  </si>
  <si>
    <t>现场跟展人员（音响师、灯光师、视频工程师）</t>
  </si>
  <si>
    <t>运输费</t>
  </si>
  <si>
    <t>车次</t>
  </si>
  <si>
    <t>合计：</t>
  </si>
  <si>
    <t>总计：</t>
  </si>
  <si>
    <t>中国家博会（上海）3.1馆论坛区报价表-3.1C09</t>
  </si>
  <si>
    <t>展会地址：国家会展中心（上海）3.1馆-3.1C09</t>
  </si>
  <si>
    <t>展位面积：660㎡</t>
  </si>
  <si>
    <t>展会地址：国家会展中心（上海）5.2馆-5.2A338</t>
  </si>
  <si>
    <t>展位面积：336㎡</t>
  </si>
  <si>
    <t>中国家博会（上海）4.1馆论坛区报价表-4.1C30</t>
    <phoneticPr fontId="4" type="noConversion"/>
  </si>
  <si>
    <t>展会地址：国家会展中心（上海）4.1馆-4.1C30</t>
    <phoneticPr fontId="4" type="noConversion"/>
  </si>
  <si>
    <t>展位面积：224㎡</t>
    <phoneticPr fontId="4" type="noConversion"/>
  </si>
  <si>
    <t>序号</t>
    <phoneticPr fontId="4" type="noConversion"/>
  </si>
  <si>
    <t>展位号</t>
    <phoneticPr fontId="4" type="noConversion"/>
  </si>
  <si>
    <t>金额</t>
    <phoneticPr fontId="4" type="noConversion"/>
  </si>
  <si>
    <t>馆号</t>
    <phoneticPr fontId="4" type="noConversion"/>
  </si>
  <si>
    <t>1.1H</t>
  </si>
  <si>
    <t>C05</t>
  </si>
  <si>
    <t>3.1H</t>
  </si>
  <si>
    <t>C09</t>
  </si>
  <si>
    <t>4.1H</t>
  </si>
  <si>
    <t>C30</t>
  </si>
  <si>
    <t>5.2H</t>
  </si>
  <si>
    <t>A338</t>
  </si>
  <si>
    <t>6.2H</t>
  </si>
  <si>
    <t>D388</t>
  </si>
  <si>
    <t>7.2H</t>
  </si>
  <si>
    <t>C601</t>
  </si>
  <si>
    <t>面积</t>
    <phoneticPr fontId="4" type="noConversion"/>
  </si>
  <si>
    <t>尺寸</t>
    <phoneticPr fontId="4" type="noConversion"/>
  </si>
  <si>
    <t>长</t>
    <phoneticPr fontId="4" type="noConversion"/>
  </si>
  <si>
    <t>宽</t>
    <phoneticPr fontId="4" type="noConversion"/>
  </si>
  <si>
    <t>合计：</t>
    <phoneticPr fontId="4" type="noConversion"/>
  </si>
  <si>
    <t>展会地址：国家会展中心（上海）6.2馆-6.2D388</t>
    <phoneticPr fontId="4" type="noConversion"/>
  </si>
  <si>
    <t>展会地址：国家会展中心（上海）7.2馆-7.2C601</t>
    <phoneticPr fontId="4" type="noConversion"/>
  </si>
  <si>
    <t>展位面积：494㎡</t>
    <phoneticPr fontId="4" type="noConversion"/>
  </si>
  <si>
    <t>中国建博会（上海）5.2馆论坛区报价表-5.2A338</t>
    <phoneticPr fontId="7" type="noConversion"/>
  </si>
  <si>
    <t>中国建博会（上海）6.2馆论坛区报价表-6.2D388</t>
    <phoneticPr fontId="4" type="noConversion"/>
  </si>
  <si>
    <t>中国建博会（上海）7.2馆论坛区报价表-7.2C601</t>
    <phoneticPr fontId="4" type="noConversion"/>
  </si>
  <si>
    <t>税费（%）：</t>
    <phoneticPr fontId="7" type="noConversion"/>
  </si>
  <si>
    <t>税费（%）：</t>
    <phoneticPr fontId="4" type="noConversion"/>
  </si>
  <si>
    <t>展位面积：496㎡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</si>
</sst>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6" formatCode="#,##0.00_ "/>
  </numFmts>
  <fonts count="11" x14ac:knownFonts="1">
    <font>
      <sz val="11"/>
      <color theme="1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8B531-E14A-4089-9992-58BEEB0820AE}">
  <dimension ref="A2:G10"/>
  <sheetViews>
    <sheetView workbookViewId="0">
      <selection activeCell="J9" sqref="J9"/>
    </sheetView>
  </sheetViews>
  <sheetFormatPr defaultRowHeight="14" x14ac:dyDescent="0.25"/>
  <cols>
    <col min="4" max="6" width="12.26953125" customWidth="1"/>
    <col min="7" max="7" width="17.7265625" customWidth="1"/>
  </cols>
  <sheetData>
    <row r="2" spans="1:7" ht="21" customHeight="1" x14ac:dyDescent="0.25">
      <c r="A2" s="21" t="s">
        <v>112</v>
      </c>
      <c r="B2" s="21" t="s">
        <v>115</v>
      </c>
      <c r="C2" s="21" t="s">
        <v>113</v>
      </c>
      <c r="D2" s="21" t="s">
        <v>129</v>
      </c>
      <c r="E2" s="21"/>
      <c r="F2" s="21"/>
      <c r="G2" s="21" t="s">
        <v>114</v>
      </c>
    </row>
    <row r="3" spans="1:7" ht="21" customHeight="1" x14ac:dyDescent="0.25">
      <c r="A3" s="21"/>
      <c r="B3" s="21"/>
      <c r="C3" s="21"/>
      <c r="D3" s="15" t="s">
        <v>130</v>
      </c>
      <c r="E3" s="15" t="s">
        <v>131</v>
      </c>
      <c r="F3" s="15" t="s">
        <v>128</v>
      </c>
      <c r="G3" s="21"/>
    </row>
    <row r="4" spans="1:7" ht="46.5" customHeight="1" x14ac:dyDescent="0.25">
      <c r="A4" s="12">
        <v>1</v>
      </c>
      <c r="B4" s="12" t="s">
        <v>116</v>
      </c>
      <c r="C4" s="12" t="s">
        <v>117</v>
      </c>
      <c r="D4" s="12">
        <v>30</v>
      </c>
      <c r="E4" s="12">
        <v>13</v>
      </c>
      <c r="F4" s="12">
        <f t="shared" ref="F4:F9" si="0">D4*E4</f>
        <v>390</v>
      </c>
      <c r="G4" s="16"/>
    </row>
    <row r="5" spans="1:7" ht="46.5" customHeight="1" x14ac:dyDescent="0.25">
      <c r="A5" s="12">
        <v>2</v>
      </c>
      <c r="B5" s="12" t="s">
        <v>118</v>
      </c>
      <c r="C5" s="12" t="s">
        <v>119</v>
      </c>
      <c r="D5" s="12">
        <v>44</v>
      </c>
      <c r="E5" s="12">
        <v>15</v>
      </c>
      <c r="F5" s="12">
        <f t="shared" si="0"/>
        <v>660</v>
      </c>
      <c r="G5" s="16"/>
    </row>
    <row r="6" spans="1:7" ht="46.5" customHeight="1" x14ac:dyDescent="0.25">
      <c r="A6" s="12">
        <v>3</v>
      </c>
      <c r="B6" s="12" t="s">
        <v>120</v>
      </c>
      <c r="C6" s="12" t="s">
        <v>121</v>
      </c>
      <c r="D6" s="12">
        <v>16</v>
      </c>
      <c r="E6" s="12">
        <v>14</v>
      </c>
      <c r="F6" s="12">
        <f t="shared" si="0"/>
        <v>224</v>
      </c>
      <c r="G6" s="16"/>
    </row>
    <row r="7" spans="1:7" ht="46.5" customHeight="1" x14ac:dyDescent="0.25">
      <c r="A7" s="12">
        <v>4</v>
      </c>
      <c r="B7" s="12" t="s">
        <v>122</v>
      </c>
      <c r="C7" s="12" t="s">
        <v>123</v>
      </c>
      <c r="D7" s="12">
        <v>24</v>
      </c>
      <c r="E7" s="12">
        <v>14</v>
      </c>
      <c r="F7" s="12">
        <f t="shared" si="0"/>
        <v>336</v>
      </c>
      <c r="G7" s="16"/>
    </row>
    <row r="8" spans="1:7" ht="46.5" customHeight="1" x14ac:dyDescent="0.25">
      <c r="A8" s="12">
        <v>5</v>
      </c>
      <c r="B8" s="12" t="s">
        <v>124</v>
      </c>
      <c r="C8" s="12" t="s">
        <v>125</v>
      </c>
      <c r="D8" s="12">
        <v>31</v>
      </c>
      <c r="E8" s="12">
        <v>16</v>
      </c>
      <c r="F8" s="12">
        <v>496</v>
      </c>
      <c r="G8" s="16"/>
    </row>
    <row r="9" spans="1:7" ht="46.5" customHeight="1" x14ac:dyDescent="0.25">
      <c r="A9" s="12">
        <v>6</v>
      </c>
      <c r="B9" s="12" t="s">
        <v>126</v>
      </c>
      <c r="C9" s="12" t="s">
        <v>127</v>
      </c>
      <c r="D9" s="12">
        <v>26</v>
      </c>
      <c r="E9" s="12">
        <v>19</v>
      </c>
      <c r="F9" s="12">
        <f t="shared" si="0"/>
        <v>494</v>
      </c>
      <c r="G9" s="16"/>
    </row>
    <row r="10" spans="1:7" ht="46.5" customHeight="1" x14ac:dyDescent="0.25">
      <c r="A10" s="22" t="s">
        <v>132</v>
      </c>
      <c r="B10" s="23"/>
      <c r="C10" s="23"/>
      <c r="D10" s="23"/>
      <c r="E10" s="23"/>
      <c r="F10" s="24"/>
      <c r="G10" s="16"/>
    </row>
  </sheetData>
  <mergeCells count="6">
    <mergeCell ref="G2:G3"/>
    <mergeCell ref="A10:F10"/>
    <mergeCell ref="D2:F2"/>
    <mergeCell ref="A2:A3"/>
    <mergeCell ref="B2:B3"/>
    <mergeCell ref="C2:C3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1"/>
  <sheetViews>
    <sheetView workbookViewId="0">
      <selection activeCell="A68" sqref="A68:F68"/>
    </sheetView>
  </sheetViews>
  <sheetFormatPr defaultColWidth="9" defaultRowHeight="14" x14ac:dyDescent="0.25"/>
  <cols>
    <col min="1" max="1" width="12" customWidth="1"/>
    <col min="2" max="2" width="23.453125" customWidth="1"/>
    <col min="3" max="3" width="44.453125" customWidth="1"/>
    <col min="4" max="5" width="12.08984375" customWidth="1"/>
    <col min="6" max="6" width="12.08984375" style="2" customWidth="1"/>
    <col min="7" max="7" width="17.6328125" customWidth="1"/>
    <col min="8" max="8" width="12.7265625" customWidth="1"/>
  </cols>
  <sheetData>
    <row r="1" spans="1:7" s="1" customFormat="1" ht="25.5" customHeight="1" x14ac:dyDescent="0.25">
      <c r="A1" s="1" t="s">
        <v>0</v>
      </c>
      <c r="F1" s="3"/>
    </row>
    <row r="2" spans="1:7" ht="19.5" customHeight="1" x14ac:dyDescent="0.25">
      <c r="A2" t="s">
        <v>1</v>
      </c>
      <c r="E2" t="s">
        <v>2</v>
      </c>
    </row>
    <row r="3" spans="1:7" ht="22.5" customHeight="1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5" t="s">
        <v>8</v>
      </c>
      <c r="G3" s="4" t="s">
        <v>9</v>
      </c>
    </row>
    <row r="4" spans="1:7" ht="27" customHeight="1" x14ac:dyDescent="0.25">
      <c r="A4" s="26" t="s">
        <v>10</v>
      </c>
      <c r="B4" s="6" t="s">
        <v>11</v>
      </c>
      <c r="C4" s="6" t="s">
        <v>12</v>
      </c>
      <c r="D4" s="4">
        <v>22.5</v>
      </c>
      <c r="E4" s="4" t="s">
        <v>13</v>
      </c>
      <c r="F4" s="5"/>
      <c r="G4" s="4"/>
    </row>
    <row r="5" spans="1:7" ht="27" customHeight="1" x14ac:dyDescent="0.25">
      <c r="A5" s="26"/>
      <c r="B5" s="6" t="s">
        <v>14</v>
      </c>
      <c r="C5" s="6" t="s">
        <v>15</v>
      </c>
      <c r="D5" s="4">
        <v>2</v>
      </c>
      <c r="E5" s="4" t="s">
        <v>16</v>
      </c>
      <c r="F5" s="5"/>
      <c r="G5" s="4"/>
    </row>
    <row r="6" spans="1:7" ht="27" customHeight="1" x14ac:dyDescent="0.25">
      <c r="A6" s="26"/>
      <c r="B6" s="6" t="s">
        <v>17</v>
      </c>
      <c r="C6" s="6" t="s">
        <v>18</v>
      </c>
      <c r="D6" s="4">
        <v>390</v>
      </c>
      <c r="E6" s="4" t="s">
        <v>13</v>
      </c>
      <c r="F6" s="5"/>
      <c r="G6" s="4"/>
    </row>
    <row r="7" spans="1:7" ht="27" customHeight="1" x14ac:dyDescent="0.25">
      <c r="A7" s="25" t="s">
        <v>19</v>
      </c>
      <c r="B7" s="25"/>
      <c r="C7" s="25"/>
      <c r="D7" s="25"/>
      <c r="E7" s="25"/>
      <c r="F7" s="25"/>
      <c r="G7" s="4">
        <f>SUM(G4:G6)</f>
        <v>0</v>
      </c>
    </row>
    <row r="8" spans="1:7" ht="27" customHeight="1" x14ac:dyDescent="0.25">
      <c r="A8" s="26" t="s">
        <v>20</v>
      </c>
      <c r="B8" s="7" t="s">
        <v>21</v>
      </c>
      <c r="C8" s="7" t="s">
        <v>22</v>
      </c>
      <c r="D8" s="8">
        <v>99</v>
      </c>
      <c r="E8" s="8" t="s">
        <v>23</v>
      </c>
      <c r="F8" s="9"/>
      <c r="G8" s="8"/>
    </row>
    <row r="9" spans="1:7" ht="27" customHeight="1" x14ac:dyDescent="0.25">
      <c r="A9" s="26"/>
      <c r="B9" s="7" t="s">
        <v>24</v>
      </c>
      <c r="C9" s="7" t="s">
        <v>25</v>
      </c>
      <c r="D9" s="8">
        <v>345</v>
      </c>
      <c r="E9" s="8" t="s">
        <v>23</v>
      </c>
      <c r="F9" s="9"/>
      <c r="G9" s="8"/>
    </row>
    <row r="10" spans="1:7" ht="27" customHeight="1" x14ac:dyDescent="0.25">
      <c r="A10" s="26"/>
      <c r="B10" s="7" t="s">
        <v>26</v>
      </c>
      <c r="C10" s="7" t="s">
        <v>27</v>
      </c>
      <c r="D10" s="8">
        <f>114.5-D30</f>
        <v>88.25</v>
      </c>
      <c r="E10" s="8" t="s">
        <v>13</v>
      </c>
      <c r="F10" s="9"/>
      <c r="G10" s="8"/>
    </row>
    <row r="11" spans="1:7" ht="27" customHeight="1" x14ac:dyDescent="0.25">
      <c r="A11" s="26"/>
      <c r="B11" s="7" t="s">
        <v>28</v>
      </c>
      <c r="C11" s="7" t="s">
        <v>29</v>
      </c>
      <c r="D11" s="8">
        <v>24</v>
      </c>
      <c r="E11" s="8" t="s">
        <v>13</v>
      </c>
      <c r="F11" s="9"/>
      <c r="G11" s="8"/>
    </row>
    <row r="12" spans="1:7" ht="27" customHeight="1" x14ac:dyDescent="0.25">
      <c r="A12" s="26"/>
      <c r="B12" s="7" t="s">
        <v>30</v>
      </c>
      <c r="C12" s="7" t="s">
        <v>31</v>
      </c>
      <c r="D12" s="8">
        <v>1</v>
      </c>
      <c r="E12" s="8" t="s">
        <v>16</v>
      </c>
      <c r="F12" s="9"/>
      <c r="G12" s="8"/>
    </row>
    <row r="13" spans="1:7" ht="27" customHeight="1" x14ac:dyDescent="0.25">
      <c r="A13" s="26"/>
      <c r="B13" s="7" t="s">
        <v>32</v>
      </c>
      <c r="C13" s="7" t="s">
        <v>33</v>
      </c>
      <c r="D13" s="8">
        <v>6</v>
      </c>
      <c r="E13" s="8" t="s">
        <v>16</v>
      </c>
      <c r="F13" s="9"/>
      <c r="G13" s="8"/>
    </row>
    <row r="14" spans="1:7" ht="27" customHeight="1" x14ac:dyDescent="0.25">
      <c r="A14" s="26"/>
      <c r="B14" s="7" t="s">
        <v>34</v>
      </c>
      <c r="C14" s="7" t="s">
        <v>35</v>
      </c>
      <c r="D14" s="8">
        <v>2</v>
      </c>
      <c r="E14" s="8" t="s">
        <v>16</v>
      </c>
      <c r="F14" s="9"/>
      <c r="G14" s="8"/>
    </row>
    <row r="15" spans="1:7" ht="27" customHeight="1" x14ac:dyDescent="0.25">
      <c r="A15" s="26"/>
      <c r="B15" s="7" t="s">
        <v>36</v>
      </c>
      <c r="C15" s="7" t="s">
        <v>37</v>
      </c>
      <c r="D15" s="8">
        <v>2</v>
      </c>
      <c r="E15" s="8" t="s">
        <v>16</v>
      </c>
      <c r="F15" s="9"/>
      <c r="G15" s="8"/>
    </row>
    <row r="16" spans="1:7" ht="27" customHeight="1" x14ac:dyDescent="0.25">
      <c r="A16" s="26"/>
      <c r="B16" s="7" t="s">
        <v>38</v>
      </c>
      <c r="C16" s="7" t="s">
        <v>39</v>
      </c>
      <c r="D16" s="8">
        <v>183</v>
      </c>
      <c r="E16" s="8" t="s">
        <v>13</v>
      </c>
      <c r="F16" s="9"/>
      <c r="G16" s="8"/>
    </row>
    <row r="17" spans="1:7" ht="27" customHeight="1" x14ac:dyDescent="0.25">
      <c r="A17" s="26"/>
      <c r="B17" s="7" t="s">
        <v>40</v>
      </c>
      <c r="C17" s="7" t="s">
        <v>41</v>
      </c>
      <c r="D17" s="8">
        <v>1</v>
      </c>
      <c r="E17" s="8" t="s">
        <v>16</v>
      </c>
      <c r="F17" s="9"/>
      <c r="G17" s="8"/>
    </row>
    <row r="18" spans="1:7" ht="27" customHeight="1" x14ac:dyDescent="0.25">
      <c r="A18" s="26"/>
      <c r="B18" s="7" t="s">
        <v>42</v>
      </c>
      <c r="C18" s="7" t="s">
        <v>41</v>
      </c>
      <c r="D18" s="8">
        <v>1</v>
      </c>
      <c r="E18" s="8" t="s">
        <v>16</v>
      </c>
      <c r="F18" s="9"/>
      <c r="G18" s="8"/>
    </row>
    <row r="19" spans="1:7" ht="27" customHeight="1" x14ac:dyDescent="0.25">
      <c r="A19" s="26"/>
      <c r="B19" s="7" t="s">
        <v>43</v>
      </c>
      <c r="C19" s="7" t="s">
        <v>44</v>
      </c>
      <c r="D19" s="8">
        <v>13</v>
      </c>
      <c r="E19" s="8" t="s">
        <v>45</v>
      </c>
      <c r="F19" s="9"/>
      <c r="G19" s="8"/>
    </row>
    <row r="20" spans="1:7" ht="27" customHeight="1" x14ac:dyDescent="0.25">
      <c r="A20" s="26"/>
      <c r="B20" s="7" t="s">
        <v>46</v>
      </c>
      <c r="C20" s="7"/>
      <c r="D20" s="8">
        <v>1</v>
      </c>
      <c r="E20" s="8" t="s">
        <v>47</v>
      </c>
      <c r="F20" s="9"/>
      <c r="G20" s="8"/>
    </row>
    <row r="21" spans="1:7" ht="27" customHeight="1" x14ac:dyDescent="0.25">
      <c r="A21" s="26"/>
      <c r="B21" s="7" t="s">
        <v>48</v>
      </c>
      <c r="C21" s="7" t="s">
        <v>49</v>
      </c>
      <c r="D21" s="8">
        <v>1</v>
      </c>
      <c r="E21" s="8" t="s">
        <v>50</v>
      </c>
      <c r="F21" s="9"/>
      <c r="G21" s="8"/>
    </row>
    <row r="22" spans="1:7" ht="27" customHeight="1" x14ac:dyDescent="0.25">
      <c r="A22" s="26"/>
      <c r="B22" s="27" t="s">
        <v>51</v>
      </c>
      <c r="C22" s="7" t="s">
        <v>52</v>
      </c>
      <c r="D22" s="8">
        <v>10</v>
      </c>
      <c r="E22" s="8" t="s">
        <v>45</v>
      </c>
      <c r="F22" s="9"/>
      <c r="G22" s="8"/>
    </row>
    <row r="23" spans="1:7" ht="27" customHeight="1" x14ac:dyDescent="0.25">
      <c r="A23" s="26"/>
      <c r="B23" s="27"/>
      <c r="C23" s="7" t="s">
        <v>53</v>
      </c>
      <c r="D23" s="8">
        <v>110</v>
      </c>
      <c r="E23" s="8" t="s">
        <v>45</v>
      </c>
      <c r="F23" s="9"/>
      <c r="G23" s="8"/>
    </row>
    <row r="24" spans="1:7" ht="27" customHeight="1" x14ac:dyDescent="0.25">
      <c r="A24" s="26"/>
      <c r="B24" s="27"/>
      <c r="C24" s="7" t="s">
        <v>54</v>
      </c>
      <c r="D24" s="8">
        <v>4</v>
      </c>
      <c r="E24" s="8" t="s">
        <v>45</v>
      </c>
      <c r="F24" s="9"/>
      <c r="G24" s="8"/>
    </row>
    <row r="25" spans="1:7" ht="27" customHeight="1" x14ac:dyDescent="0.25">
      <c r="A25" s="26"/>
      <c r="B25" s="27"/>
      <c r="C25" s="7" t="s">
        <v>55</v>
      </c>
      <c r="D25" s="8">
        <v>1</v>
      </c>
      <c r="E25" s="8" t="s">
        <v>56</v>
      </c>
      <c r="F25" s="9"/>
      <c r="G25" s="8"/>
    </row>
    <row r="26" spans="1:7" ht="27" customHeight="1" x14ac:dyDescent="0.25">
      <c r="A26" s="26"/>
      <c r="B26" s="27"/>
      <c r="C26" s="7" t="s">
        <v>57</v>
      </c>
      <c r="D26" s="8">
        <v>1</v>
      </c>
      <c r="E26" s="8" t="s">
        <v>56</v>
      </c>
      <c r="F26" s="9"/>
      <c r="G26" s="8"/>
    </row>
    <row r="27" spans="1:7" ht="27" customHeight="1" x14ac:dyDescent="0.25">
      <c r="A27" s="26"/>
      <c r="B27" s="27"/>
      <c r="C27" s="7" t="s">
        <v>58</v>
      </c>
      <c r="D27" s="8">
        <v>1</v>
      </c>
      <c r="E27" s="8" t="s">
        <v>59</v>
      </c>
      <c r="F27" s="9"/>
      <c r="G27" s="8"/>
    </row>
    <row r="28" spans="1:7" ht="27" customHeight="1" x14ac:dyDescent="0.25">
      <c r="A28" s="26"/>
      <c r="B28" s="27"/>
      <c r="C28" s="7" t="s">
        <v>60</v>
      </c>
      <c r="D28" s="8">
        <v>10</v>
      </c>
      <c r="E28" s="8" t="s">
        <v>59</v>
      </c>
      <c r="F28" s="9"/>
      <c r="G28" s="8"/>
    </row>
    <row r="29" spans="1:7" ht="27" customHeight="1" x14ac:dyDescent="0.25">
      <c r="A29" s="25" t="s">
        <v>19</v>
      </c>
      <c r="B29" s="25"/>
      <c r="C29" s="25"/>
      <c r="D29" s="25"/>
      <c r="E29" s="25"/>
      <c r="F29" s="25"/>
      <c r="G29" s="4">
        <f>SUM(G8:G28)</f>
        <v>0</v>
      </c>
    </row>
    <row r="30" spans="1:7" ht="27" customHeight="1" x14ac:dyDescent="0.25">
      <c r="A30" s="26" t="s">
        <v>61</v>
      </c>
      <c r="B30" s="28" t="s">
        <v>62</v>
      </c>
      <c r="C30" s="28"/>
      <c r="D30" s="8">
        <f>3.5*7.5</f>
        <v>26.25</v>
      </c>
      <c r="E30" s="8" t="s">
        <v>13</v>
      </c>
      <c r="F30" s="9"/>
      <c r="G30" s="8"/>
    </row>
    <row r="31" spans="1:7" ht="27" customHeight="1" x14ac:dyDescent="0.25">
      <c r="A31" s="26"/>
      <c r="B31" s="29" t="s">
        <v>63</v>
      </c>
      <c r="C31" s="29"/>
      <c r="D31" s="4">
        <v>1</v>
      </c>
      <c r="E31" s="4" t="s">
        <v>16</v>
      </c>
      <c r="F31" s="5"/>
      <c r="G31" s="4"/>
    </row>
    <row r="32" spans="1:7" ht="27" customHeight="1" x14ac:dyDescent="0.25">
      <c r="A32" s="26"/>
      <c r="B32" s="29" t="s">
        <v>64</v>
      </c>
      <c r="C32" s="29"/>
      <c r="D32" s="4">
        <v>1</v>
      </c>
      <c r="E32" s="4" t="s">
        <v>56</v>
      </c>
      <c r="F32" s="5"/>
      <c r="G32" s="4"/>
    </row>
    <row r="33" spans="1:7" ht="27" customHeight="1" x14ac:dyDescent="0.25">
      <c r="A33" s="26"/>
      <c r="B33" s="29" t="s">
        <v>65</v>
      </c>
      <c r="C33" s="29"/>
      <c r="D33" s="4">
        <v>5</v>
      </c>
      <c r="E33" s="4" t="s">
        <v>16</v>
      </c>
      <c r="F33" s="5"/>
      <c r="G33" s="4"/>
    </row>
    <row r="34" spans="1:7" ht="27" customHeight="1" x14ac:dyDescent="0.25">
      <c r="A34" s="26"/>
      <c r="B34" s="29" t="s">
        <v>66</v>
      </c>
      <c r="C34" s="29"/>
      <c r="D34" s="4">
        <v>1</v>
      </c>
      <c r="E34" s="4" t="s">
        <v>16</v>
      </c>
      <c r="F34" s="5"/>
      <c r="G34" s="4"/>
    </row>
    <row r="35" spans="1:7" ht="27" customHeight="1" x14ac:dyDescent="0.25">
      <c r="A35" s="26"/>
      <c r="B35" s="29" t="s">
        <v>67</v>
      </c>
      <c r="C35" s="29"/>
      <c r="D35" s="4">
        <v>2</v>
      </c>
      <c r="E35" s="4" t="s">
        <v>16</v>
      </c>
      <c r="F35" s="5"/>
      <c r="G35" s="4"/>
    </row>
    <row r="36" spans="1:7" ht="27" customHeight="1" x14ac:dyDescent="0.25">
      <c r="A36" s="26"/>
      <c r="B36" s="29" t="s">
        <v>68</v>
      </c>
      <c r="C36" s="29"/>
      <c r="D36" s="4">
        <v>2</v>
      </c>
      <c r="E36" s="4" t="s">
        <v>56</v>
      </c>
      <c r="F36" s="5"/>
      <c r="G36" s="4"/>
    </row>
    <row r="37" spans="1:7" ht="27" customHeight="1" x14ac:dyDescent="0.25">
      <c r="A37" s="26"/>
      <c r="B37" s="29" t="s">
        <v>69</v>
      </c>
      <c r="C37" s="29"/>
      <c r="D37" s="4">
        <v>1</v>
      </c>
      <c r="E37" s="4" t="s">
        <v>56</v>
      </c>
      <c r="F37" s="5"/>
      <c r="G37" s="4"/>
    </row>
    <row r="38" spans="1:7" ht="27" customHeight="1" x14ac:dyDescent="0.25">
      <c r="A38" s="26"/>
      <c r="B38" s="29" t="s">
        <v>70</v>
      </c>
      <c r="C38" s="29"/>
      <c r="D38" s="4">
        <v>2</v>
      </c>
      <c r="E38" s="4" t="s">
        <v>71</v>
      </c>
      <c r="F38" s="5"/>
      <c r="G38" s="4"/>
    </row>
    <row r="39" spans="1:7" ht="27" customHeight="1" x14ac:dyDescent="0.25">
      <c r="A39" s="26"/>
      <c r="B39" s="29" t="s">
        <v>72</v>
      </c>
      <c r="C39" s="29"/>
      <c r="D39" s="4">
        <v>2</v>
      </c>
      <c r="E39" s="4" t="s">
        <v>71</v>
      </c>
      <c r="F39" s="5"/>
      <c r="G39" s="4"/>
    </row>
    <row r="40" spans="1:7" ht="27" customHeight="1" x14ac:dyDescent="0.25">
      <c r="A40" s="26"/>
      <c r="B40" s="29" t="s">
        <v>73</v>
      </c>
      <c r="C40" s="29"/>
      <c r="D40" s="4">
        <v>1</v>
      </c>
      <c r="E40" s="4" t="s">
        <v>16</v>
      </c>
      <c r="F40" s="5"/>
      <c r="G40" s="4"/>
    </row>
    <row r="41" spans="1:7" ht="27" customHeight="1" x14ac:dyDescent="0.25">
      <c r="A41" s="25" t="s">
        <v>19</v>
      </c>
      <c r="B41" s="25"/>
      <c r="C41" s="25"/>
      <c r="D41" s="25"/>
      <c r="E41" s="25"/>
      <c r="F41" s="25"/>
      <c r="G41" s="4">
        <f>SUM(G30:G40)</f>
        <v>0</v>
      </c>
    </row>
    <row r="42" spans="1:7" ht="27" customHeight="1" x14ac:dyDescent="0.25">
      <c r="A42" s="26" t="s">
        <v>74</v>
      </c>
      <c r="B42" s="29" t="s">
        <v>75</v>
      </c>
      <c r="C42" s="29"/>
      <c r="D42" s="4">
        <v>1</v>
      </c>
      <c r="E42" s="4" t="s">
        <v>16</v>
      </c>
      <c r="F42" s="5"/>
      <c r="G42" s="4"/>
    </row>
    <row r="43" spans="1:7" ht="27" customHeight="1" x14ac:dyDescent="0.25">
      <c r="A43" s="26"/>
      <c r="B43" s="29" t="s">
        <v>76</v>
      </c>
      <c r="C43" s="29"/>
      <c r="D43" s="4">
        <v>8</v>
      </c>
      <c r="E43" s="4" t="s">
        <v>16</v>
      </c>
      <c r="F43" s="5"/>
      <c r="G43" s="4"/>
    </row>
    <row r="44" spans="1:7" ht="27" customHeight="1" x14ac:dyDescent="0.25">
      <c r="A44" s="26"/>
      <c r="B44" s="29" t="s">
        <v>77</v>
      </c>
      <c r="C44" s="29"/>
      <c r="D44" s="4">
        <v>4</v>
      </c>
      <c r="E44" s="4" t="s">
        <v>16</v>
      </c>
      <c r="F44" s="5"/>
      <c r="G44" s="4"/>
    </row>
    <row r="45" spans="1:7" ht="27" customHeight="1" x14ac:dyDescent="0.25">
      <c r="A45" s="26"/>
      <c r="B45" s="29" t="s">
        <v>78</v>
      </c>
      <c r="C45" s="29"/>
      <c r="D45" s="4">
        <v>2</v>
      </c>
      <c r="E45" s="4" t="s">
        <v>16</v>
      </c>
      <c r="F45" s="5"/>
      <c r="G45" s="4"/>
    </row>
    <row r="46" spans="1:7" ht="27" customHeight="1" x14ac:dyDescent="0.25">
      <c r="A46" s="26"/>
      <c r="B46" s="29" t="s">
        <v>79</v>
      </c>
      <c r="C46" s="29"/>
      <c r="D46" s="4">
        <v>1</v>
      </c>
      <c r="E46" s="4" t="s">
        <v>16</v>
      </c>
      <c r="F46" s="5"/>
      <c r="G46" s="4"/>
    </row>
    <row r="47" spans="1:7" ht="27" customHeight="1" x14ac:dyDescent="0.25">
      <c r="A47" s="26"/>
      <c r="B47" s="29" t="s">
        <v>80</v>
      </c>
      <c r="C47" s="29"/>
      <c r="D47" s="4">
        <v>2</v>
      </c>
      <c r="E47" s="4" t="s">
        <v>16</v>
      </c>
      <c r="F47" s="5"/>
      <c r="G47" s="4"/>
    </row>
    <row r="48" spans="1:7" ht="27" customHeight="1" x14ac:dyDescent="0.25">
      <c r="A48" s="26"/>
      <c r="B48" s="29" t="s">
        <v>81</v>
      </c>
      <c r="C48" s="29"/>
      <c r="D48" s="4">
        <v>2</v>
      </c>
      <c r="E48" s="4" t="s">
        <v>16</v>
      </c>
      <c r="F48" s="5"/>
      <c r="G48" s="4"/>
    </row>
    <row r="49" spans="1:7" ht="27" customHeight="1" x14ac:dyDescent="0.25">
      <c r="A49" s="26"/>
      <c r="B49" s="29" t="s">
        <v>82</v>
      </c>
      <c r="C49" s="29"/>
      <c r="D49" s="4">
        <v>2</v>
      </c>
      <c r="E49" s="4" t="s">
        <v>16</v>
      </c>
      <c r="F49" s="5"/>
      <c r="G49" s="4"/>
    </row>
    <row r="50" spans="1:7" ht="27" customHeight="1" x14ac:dyDescent="0.25">
      <c r="A50" s="26"/>
      <c r="B50" s="29" t="s">
        <v>83</v>
      </c>
      <c r="C50" s="29"/>
      <c r="D50" s="4">
        <v>4</v>
      </c>
      <c r="E50" s="4" t="s">
        <v>84</v>
      </c>
      <c r="F50" s="5"/>
      <c r="G50" s="4"/>
    </row>
    <row r="51" spans="1:7" ht="27" customHeight="1" x14ac:dyDescent="0.25">
      <c r="A51" s="26"/>
      <c r="B51" s="29" t="s">
        <v>85</v>
      </c>
      <c r="C51" s="29"/>
      <c r="D51" s="4">
        <v>2</v>
      </c>
      <c r="E51" s="4" t="s">
        <v>84</v>
      </c>
      <c r="F51" s="5"/>
      <c r="G51" s="4"/>
    </row>
    <row r="52" spans="1:7" ht="27" customHeight="1" x14ac:dyDescent="0.25">
      <c r="A52" s="26"/>
      <c r="B52" s="29" t="s">
        <v>86</v>
      </c>
      <c r="C52" s="29"/>
      <c r="D52" s="4">
        <v>2</v>
      </c>
      <c r="E52" s="4" t="s">
        <v>16</v>
      </c>
      <c r="F52" s="5"/>
      <c r="G52" s="4"/>
    </row>
    <row r="53" spans="1:7" ht="27" customHeight="1" x14ac:dyDescent="0.25">
      <c r="A53" s="26"/>
      <c r="B53" s="29" t="s">
        <v>70</v>
      </c>
      <c r="C53" s="29"/>
      <c r="D53" s="4">
        <v>1</v>
      </c>
      <c r="E53" s="4" t="s">
        <v>71</v>
      </c>
      <c r="F53" s="5"/>
      <c r="G53" s="4"/>
    </row>
    <row r="54" spans="1:7" ht="27" customHeight="1" x14ac:dyDescent="0.25">
      <c r="A54" s="26"/>
      <c r="B54" s="29" t="s">
        <v>87</v>
      </c>
      <c r="C54" s="29"/>
      <c r="D54" s="4">
        <v>2</v>
      </c>
      <c r="E54" s="4" t="s">
        <v>84</v>
      </c>
      <c r="F54" s="5"/>
      <c r="G54" s="4"/>
    </row>
    <row r="55" spans="1:7" ht="27" customHeight="1" x14ac:dyDescent="0.25">
      <c r="A55" s="26"/>
      <c r="B55" s="29" t="s">
        <v>88</v>
      </c>
      <c r="C55" s="29"/>
      <c r="D55" s="4">
        <v>4</v>
      </c>
      <c r="E55" s="4" t="s">
        <v>56</v>
      </c>
      <c r="F55" s="5"/>
      <c r="G55" s="4"/>
    </row>
    <row r="56" spans="1:7" ht="27" customHeight="1" x14ac:dyDescent="0.25">
      <c r="A56" s="25" t="s">
        <v>19</v>
      </c>
      <c r="B56" s="25"/>
      <c r="C56" s="25"/>
      <c r="D56" s="25"/>
      <c r="E56" s="25"/>
      <c r="F56" s="25"/>
      <c r="G56" s="4">
        <f>SUM(G42:G55)</f>
        <v>0</v>
      </c>
    </row>
    <row r="57" spans="1:7" ht="27" customHeight="1" x14ac:dyDescent="0.25">
      <c r="A57" s="26" t="s">
        <v>89</v>
      </c>
      <c r="B57" s="29" t="s">
        <v>90</v>
      </c>
      <c r="C57" s="29"/>
      <c r="D57" s="4">
        <v>1</v>
      </c>
      <c r="E57" s="4" t="s">
        <v>16</v>
      </c>
      <c r="F57" s="5"/>
      <c r="G57" s="4"/>
    </row>
    <row r="58" spans="1:7" ht="27" customHeight="1" x14ac:dyDescent="0.25">
      <c r="A58" s="26"/>
      <c r="B58" s="28" t="s">
        <v>91</v>
      </c>
      <c r="C58" s="28"/>
      <c r="D58" s="8">
        <v>10</v>
      </c>
      <c r="E58" s="8" t="s">
        <v>92</v>
      </c>
      <c r="F58" s="9"/>
      <c r="G58" s="8"/>
    </row>
    <row r="59" spans="1:7" ht="27" customHeight="1" x14ac:dyDescent="0.25">
      <c r="A59" s="26"/>
      <c r="B59" s="28" t="s">
        <v>93</v>
      </c>
      <c r="C59" s="28"/>
      <c r="D59" s="8">
        <v>10</v>
      </c>
      <c r="E59" s="8" t="s">
        <v>92</v>
      </c>
      <c r="F59" s="9"/>
      <c r="G59" s="8"/>
    </row>
    <row r="60" spans="1:7" ht="27" customHeight="1" x14ac:dyDescent="0.25">
      <c r="A60" s="26"/>
      <c r="B60" s="29" t="s">
        <v>94</v>
      </c>
      <c r="C60" s="29"/>
      <c r="D60" s="4">
        <v>2</v>
      </c>
      <c r="E60" s="4" t="s">
        <v>16</v>
      </c>
      <c r="F60" s="5"/>
      <c r="G60" s="4"/>
    </row>
    <row r="61" spans="1:7" ht="27" customHeight="1" x14ac:dyDescent="0.25">
      <c r="A61" s="26"/>
      <c r="B61" s="29" t="s">
        <v>95</v>
      </c>
      <c r="C61" s="29"/>
      <c r="D61" s="4">
        <v>2</v>
      </c>
      <c r="E61" s="4" t="s">
        <v>56</v>
      </c>
      <c r="F61" s="5"/>
      <c r="G61" s="4"/>
    </row>
    <row r="62" spans="1:7" ht="27" customHeight="1" x14ac:dyDescent="0.25">
      <c r="A62" s="25" t="s">
        <v>19</v>
      </c>
      <c r="B62" s="25"/>
      <c r="C62" s="25"/>
      <c r="D62" s="25"/>
      <c r="E62" s="25"/>
      <c r="F62" s="25"/>
      <c r="G62" s="4">
        <f>SUM(G57:G61)</f>
        <v>0</v>
      </c>
    </row>
    <row r="63" spans="1:7" ht="27" customHeight="1" x14ac:dyDescent="0.25">
      <c r="A63" s="26" t="s">
        <v>96</v>
      </c>
      <c r="B63" s="28" t="s">
        <v>97</v>
      </c>
      <c r="C63" s="28"/>
      <c r="D63" s="8">
        <v>30</v>
      </c>
      <c r="E63" s="8" t="s">
        <v>98</v>
      </c>
      <c r="F63" s="9"/>
      <c r="G63" s="8"/>
    </row>
    <row r="64" spans="1:7" ht="27" customHeight="1" x14ac:dyDescent="0.25">
      <c r="A64" s="26"/>
      <c r="B64" s="28" t="s">
        <v>99</v>
      </c>
      <c r="C64" s="28"/>
      <c r="D64" s="8">
        <v>8</v>
      </c>
      <c r="E64" s="8" t="s">
        <v>98</v>
      </c>
      <c r="F64" s="9"/>
      <c r="G64" s="8"/>
    </row>
    <row r="65" spans="1:8" ht="27" customHeight="1" x14ac:dyDescent="0.25">
      <c r="A65" s="26"/>
      <c r="B65" s="29" t="s">
        <v>100</v>
      </c>
      <c r="C65" s="29"/>
      <c r="D65" s="4">
        <v>3</v>
      </c>
      <c r="E65" s="4" t="s">
        <v>101</v>
      </c>
      <c r="F65" s="5"/>
      <c r="G65" s="4"/>
    </row>
    <row r="66" spans="1:8" ht="27" customHeight="1" x14ac:dyDescent="0.25">
      <c r="A66" s="25" t="s">
        <v>19</v>
      </c>
      <c r="B66" s="25"/>
      <c r="C66" s="25"/>
      <c r="D66" s="25"/>
      <c r="E66" s="25"/>
      <c r="F66" s="25"/>
      <c r="G66" s="4">
        <f>SUM(G63:G65)</f>
        <v>0</v>
      </c>
    </row>
    <row r="67" spans="1:8" ht="27" customHeight="1" x14ac:dyDescent="0.25">
      <c r="A67" s="25" t="s">
        <v>102</v>
      </c>
      <c r="B67" s="25"/>
      <c r="C67" s="25"/>
      <c r="D67" s="25"/>
      <c r="E67" s="25"/>
      <c r="F67" s="25"/>
      <c r="G67" s="10">
        <f>G7+G29+G41+G56+G62+G66</f>
        <v>0</v>
      </c>
    </row>
    <row r="68" spans="1:8" ht="27" customHeight="1" x14ac:dyDescent="0.25">
      <c r="A68" s="25" t="s">
        <v>139</v>
      </c>
      <c r="B68" s="25"/>
      <c r="C68" s="25"/>
      <c r="D68" s="25"/>
      <c r="E68" s="25"/>
      <c r="F68" s="25"/>
      <c r="G68" s="10">
        <f>G67*0.06</f>
        <v>0</v>
      </c>
    </row>
    <row r="69" spans="1:8" ht="27" customHeight="1" x14ac:dyDescent="0.25">
      <c r="A69" s="25" t="s">
        <v>103</v>
      </c>
      <c r="B69" s="25"/>
      <c r="C69" s="25"/>
      <c r="D69" s="25"/>
      <c r="E69" s="25"/>
      <c r="F69" s="25"/>
      <c r="G69" s="10">
        <f>SUM(G67:G68)</f>
        <v>0</v>
      </c>
    </row>
    <row r="71" spans="1:8" x14ac:dyDescent="0.25">
      <c r="H71" s="11"/>
    </row>
  </sheetData>
  <mergeCells count="49">
    <mergeCell ref="A7:F7"/>
    <mergeCell ref="A29:F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A41:F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60:C60"/>
    <mergeCell ref="B61:C61"/>
    <mergeCell ref="A62:F62"/>
    <mergeCell ref="B53:C53"/>
    <mergeCell ref="B54:C54"/>
    <mergeCell ref="B55:C55"/>
    <mergeCell ref="A56:F56"/>
    <mergeCell ref="B57:C57"/>
    <mergeCell ref="A68:F68"/>
    <mergeCell ref="A69:F69"/>
    <mergeCell ref="A4:A6"/>
    <mergeCell ref="A8:A28"/>
    <mergeCell ref="A30:A40"/>
    <mergeCell ref="A42:A55"/>
    <mergeCell ref="A57:A61"/>
    <mergeCell ref="A63:A65"/>
    <mergeCell ref="B22:B28"/>
    <mergeCell ref="B63:C63"/>
    <mergeCell ref="B64:C64"/>
    <mergeCell ref="B65:C65"/>
    <mergeCell ref="A66:F66"/>
    <mergeCell ref="A67:F67"/>
    <mergeCell ref="B58:C58"/>
    <mergeCell ref="B59:C59"/>
  </mergeCells>
  <phoneticPr fontId="7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1"/>
  <sheetViews>
    <sheetView topLeftCell="A62" workbookViewId="0">
      <selection activeCell="A68" sqref="A68:F68"/>
    </sheetView>
  </sheetViews>
  <sheetFormatPr defaultColWidth="9" defaultRowHeight="14" x14ac:dyDescent="0.25"/>
  <cols>
    <col min="1" max="1" width="12" customWidth="1"/>
    <col min="2" max="2" width="23.453125" customWidth="1"/>
    <col min="3" max="3" width="44.453125" customWidth="1"/>
    <col min="4" max="5" width="12.08984375" customWidth="1"/>
    <col min="6" max="6" width="12.08984375" style="2" customWidth="1"/>
    <col min="7" max="7" width="17.6328125" customWidth="1"/>
    <col min="8" max="8" width="12.7265625" customWidth="1"/>
  </cols>
  <sheetData>
    <row r="1" spans="1:7" s="1" customFormat="1" ht="25.5" customHeight="1" x14ac:dyDescent="0.25">
      <c r="A1" s="1" t="s">
        <v>104</v>
      </c>
      <c r="F1" s="3"/>
    </row>
    <row r="2" spans="1:7" ht="19.5" customHeight="1" x14ac:dyDescent="0.25">
      <c r="A2" t="s">
        <v>105</v>
      </c>
      <c r="E2" t="s">
        <v>106</v>
      </c>
    </row>
    <row r="3" spans="1:7" ht="22.5" customHeight="1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5" t="s">
        <v>8</v>
      </c>
      <c r="G3" s="4" t="s">
        <v>9</v>
      </c>
    </row>
    <row r="4" spans="1:7" ht="27" customHeight="1" x14ac:dyDescent="0.25">
      <c r="A4" s="26" t="s">
        <v>10</v>
      </c>
      <c r="B4" s="6" t="s">
        <v>11</v>
      </c>
      <c r="C4" s="6" t="s">
        <v>12</v>
      </c>
      <c r="D4" s="4">
        <v>60</v>
      </c>
      <c r="E4" s="4" t="s">
        <v>13</v>
      </c>
      <c r="F4" s="5"/>
      <c r="G4" s="4"/>
    </row>
    <row r="5" spans="1:7" ht="27" customHeight="1" x14ac:dyDescent="0.25">
      <c r="A5" s="26"/>
      <c r="B5" s="6" t="s">
        <v>14</v>
      </c>
      <c r="C5" s="6" t="s">
        <v>15</v>
      </c>
      <c r="D5" s="4">
        <v>2</v>
      </c>
      <c r="E5" s="4" t="s">
        <v>16</v>
      </c>
      <c r="F5" s="5"/>
      <c r="G5" s="4"/>
    </row>
    <row r="6" spans="1:7" ht="27" customHeight="1" x14ac:dyDescent="0.25">
      <c r="A6" s="26"/>
      <c r="B6" s="6" t="s">
        <v>17</v>
      </c>
      <c r="C6" s="6" t="s">
        <v>18</v>
      </c>
      <c r="D6" s="4">
        <v>660</v>
      </c>
      <c r="E6" s="4" t="s">
        <v>13</v>
      </c>
      <c r="F6" s="5"/>
      <c r="G6" s="4"/>
    </row>
    <row r="7" spans="1:7" ht="27" customHeight="1" x14ac:dyDescent="0.25">
      <c r="A7" s="25" t="s">
        <v>19</v>
      </c>
      <c r="B7" s="25"/>
      <c r="C7" s="25"/>
      <c r="D7" s="25"/>
      <c r="E7" s="25"/>
      <c r="F7" s="25"/>
      <c r="G7" s="4">
        <f>SUM(G4:G6)</f>
        <v>0</v>
      </c>
    </row>
    <row r="8" spans="1:7" ht="27" customHeight="1" x14ac:dyDescent="0.25">
      <c r="A8" s="26" t="s">
        <v>20</v>
      </c>
      <c r="B8" s="7" t="s">
        <v>21</v>
      </c>
      <c r="C8" s="7" t="s">
        <v>22</v>
      </c>
      <c r="D8" s="8">
        <v>221</v>
      </c>
      <c r="E8" s="8" t="s">
        <v>23</v>
      </c>
      <c r="F8" s="9"/>
      <c r="G8" s="8"/>
    </row>
    <row r="9" spans="1:7" ht="27" customHeight="1" x14ac:dyDescent="0.25">
      <c r="A9" s="26"/>
      <c r="B9" s="7" t="s">
        <v>24</v>
      </c>
      <c r="C9" s="7" t="s">
        <v>25</v>
      </c>
      <c r="D9" s="8">
        <v>146</v>
      </c>
      <c r="E9" s="8" t="s">
        <v>23</v>
      </c>
      <c r="F9" s="9"/>
      <c r="G9" s="8"/>
    </row>
    <row r="10" spans="1:7" ht="27" customHeight="1" x14ac:dyDescent="0.25">
      <c r="A10" s="26"/>
      <c r="B10" s="7" t="s">
        <v>26</v>
      </c>
      <c r="C10" s="7" t="s">
        <v>27</v>
      </c>
      <c r="D10" s="8">
        <f>378-D30</f>
        <v>308</v>
      </c>
      <c r="E10" s="8" t="s">
        <v>13</v>
      </c>
      <c r="F10" s="9"/>
      <c r="G10" s="8"/>
    </row>
    <row r="11" spans="1:7" ht="27" customHeight="1" x14ac:dyDescent="0.25">
      <c r="A11" s="26"/>
      <c r="B11" s="7" t="s">
        <v>28</v>
      </c>
      <c r="C11" s="7" t="s">
        <v>29</v>
      </c>
      <c r="D11" s="8">
        <v>24</v>
      </c>
      <c r="E11" s="8" t="s">
        <v>13</v>
      </c>
      <c r="F11" s="9"/>
      <c r="G11" s="8"/>
    </row>
    <row r="12" spans="1:7" ht="27" customHeight="1" x14ac:dyDescent="0.25">
      <c r="A12" s="26"/>
      <c r="B12" s="7" t="s">
        <v>30</v>
      </c>
      <c r="C12" s="7" t="s">
        <v>31</v>
      </c>
      <c r="D12" s="8">
        <v>1</v>
      </c>
      <c r="E12" s="8" t="s">
        <v>16</v>
      </c>
      <c r="F12" s="9"/>
      <c r="G12" s="8"/>
    </row>
    <row r="13" spans="1:7" ht="27" customHeight="1" x14ac:dyDescent="0.25">
      <c r="A13" s="26"/>
      <c r="B13" s="7" t="s">
        <v>32</v>
      </c>
      <c r="C13" s="7" t="s">
        <v>33</v>
      </c>
      <c r="D13" s="8">
        <v>9</v>
      </c>
      <c r="E13" s="8" t="s">
        <v>16</v>
      </c>
      <c r="F13" s="9"/>
      <c r="G13" s="8"/>
    </row>
    <row r="14" spans="1:7" ht="27" customHeight="1" x14ac:dyDescent="0.25">
      <c r="A14" s="26"/>
      <c r="B14" s="7" t="s">
        <v>34</v>
      </c>
      <c r="C14" s="7" t="s">
        <v>35</v>
      </c>
      <c r="D14" s="8">
        <v>4</v>
      </c>
      <c r="E14" s="8" t="s">
        <v>16</v>
      </c>
      <c r="F14" s="9"/>
      <c r="G14" s="8"/>
    </row>
    <row r="15" spans="1:7" ht="27" customHeight="1" x14ac:dyDescent="0.25">
      <c r="A15" s="26"/>
      <c r="B15" s="7" t="s">
        <v>36</v>
      </c>
      <c r="C15" s="7" t="s">
        <v>37</v>
      </c>
      <c r="D15" s="8">
        <v>4</v>
      </c>
      <c r="E15" s="8" t="s">
        <v>16</v>
      </c>
      <c r="F15" s="9"/>
      <c r="G15" s="8"/>
    </row>
    <row r="16" spans="1:7" ht="27" customHeight="1" x14ac:dyDescent="0.25">
      <c r="A16" s="26"/>
      <c r="B16" s="7" t="s">
        <v>38</v>
      </c>
      <c r="C16" s="7" t="s">
        <v>39</v>
      </c>
      <c r="D16" s="8">
        <v>205</v>
      </c>
      <c r="E16" s="8" t="s">
        <v>13</v>
      </c>
      <c r="F16" s="9"/>
      <c r="G16" s="8"/>
    </row>
    <row r="17" spans="1:7" ht="27" customHeight="1" x14ac:dyDescent="0.25">
      <c r="A17" s="26"/>
      <c r="B17" s="7" t="s">
        <v>40</v>
      </c>
      <c r="C17" s="7" t="s">
        <v>41</v>
      </c>
      <c r="D17" s="8">
        <v>1</v>
      </c>
      <c r="E17" s="8" t="s">
        <v>16</v>
      </c>
      <c r="F17" s="9"/>
      <c r="G17" s="8"/>
    </row>
    <row r="18" spans="1:7" ht="27" customHeight="1" x14ac:dyDescent="0.25">
      <c r="A18" s="26"/>
      <c r="B18" s="7" t="s">
        <v>42</v>
      </c>
      <c r="C18" s="7" t="s">
        <v>41</v>
      </c>
      <c r="D18" s="8">
        <v>1</v>
      </c>
      <c r="E18" s="8" t="s">
        <v>16</v>
      </c>
      <c r="F18" s="9"/>
      <c r="G18" s="8"/>
    </row>
    <row r="19" spans="1:7" ht="27" customHeight="1" x14ac:dyDescent="0.25">
      <c r="A19" s="26"/>
      <c r="B19" s="7" t="s">
        <v>43</v>
      </c>
      <c r="C19" s="7" t="s">
        <v>44</v>
      </c>
      <c r="D19" s="8">
        <v>13</v>
      </c>
      <c r="E19" s="8" t="s">
        <v>45</v>
      </c>
      <c r="F19" s="9"/>
      <c r="G19" s="8"/>
    </row>
    <row r="20" spans="1:7" ht="27" customHeight="1" x14ac:dyDescent="0.25">
      <c r="A20" s="26"/>
      <c r="B20" s="7" t="s">
        <v>46</v>
      </c>
      <c r="C20" s="7"/>
      <c r="D20" s="8">
        <v>1</v>
      </c>
      <c r="E20" s="8" t="s">
        <v>47</v>
      </c>
      <c r="F20" s="9"/>
      <c r="G20" s="8"/>
    </row>
    <row r="21" spans="1:7" ht="27" customHeight="1" x14ac:dyDescent="0.25">
      <c r="A21" s="26"/>
      <c r="B21" s="7" t="s">
        <v>48</v>
      </c>
      <c r="C21" s="7" t="s">
        <v>49</v>
      </c>
      <c r="D21" s="8">
        <v>1</v>
      </c>
      <c r="E21" s="8" t="s">
        <v>50</v>
      </c>
      <c r="F21" s="9"/>
      <c r="G21" s="8"/>
    </row>
    <row r="22" spans="1:7" ht="27" customHeight="1" x14ac:dyDescent="0.25">
      <c r="A22" s="26"/>
      <c r="B22" s="27" t="s">
        <v>51</v>
      </c>
      <c r="C22" s="7" t="s">
        <v>52</v>
      </c>
      <c r="D22" s="8">
        <v>50</v>
      </c>
      <c r="E22" s="8" t="s">
        <v>45</v>
      </c>
      <c r="F22" s="9"/>
      <c r="G22" s="8"/>
    </row>
    <row r="23" spans="1:7" ht="27" customHeight="1" x14ac:dyDescent="0.25">
      <c r="A23" s="26"/>
      <c r="B23" s="27"/>
      <c r="C23" s="7" t="s">
        <v>53</v>
      </c>
      <c r="D23" s="8">
        <v>180</v>
      </c>
      <c r="E23" s="8" t="s">
        <v>45</v>
      </c>
      <c r="F23" s="9"/>
      <c r="G23" s="8"/>
    </row>
    <row r="24" spans="1:7" ht="27" customHeight="1" x14ac:dyDescent="0.25">
      <c r="A24" s="26"/>
      <c r="B24" s="27"/>
      <c r="C24" s="7" t="s">
        <v>54</v>
      </c>
      <c r="D24" s="8">
        <v>25</v>
      </c>
      <c r="E24" s="8" t="s">
        <v>45</v>
      </c>
      <c r="F24" s="9"/>
      <c r="G24" s="8"/>
    </row>
    <row r="25" spans="1:7" ht="27" customHeight="1" x14ac:dyDescent="0.25">
      <c r="A25" s="26"/>
      <c r="B25" s="27"/>
      <c r="C25" s="7" t="s">
        <v>55</v>
      </c>
      <c r="D25" s="8">
        <v>1</v>
      </c>
      <c r="E25" s="8" t="s">
        <v>56</v>
      </c>
      <c r="F25" s="9"/>
      <c r="G25" s="8"/>
    </row>
    <row r="26" spans="1:7" ht="27" customHeight="1" x14ac:dyDescent="0.25">
      <c r="A26" s="26"/>
      <c r="B26" s="27"/>
      <c r="C26" s="7" t="s">
        <v>57</v>
      </c>
      <c r="D26" s="8">
        <v>1</v>
      </c>
      <c r="E26" s="8" t="s">
        <v>56</v>
      </c>
      <c r="F26" s="9"/>
      <c r="G26" s="8"/>
    </row>
    <row r="27" spans="1:7" ht="27" customHeight="1" x14ac:dyDescent="0.25">
      <c r="A27" s="26"/>
      <c r="B27" s="27"/>
      <c r="C27" s="7" t="s">
        <v>58</v>
      </c>
      <c r="D27" s="8">
        <v>1</v>
      </c>
      <c r="E27" s="8" t="s">
        <v>59</v>
      </c>
      <c r="F27" s="9"/>
      <c r="G27" s="8"/>
    </row>
    <row r="28" spans="1:7" ht="27" customHeight="1" x14ac:dyDescent="0.25">
      <c r="A28" s="26"/>
      <c r="B28" s="27"/>
      <c r="C28" s="7" t="s">
        <v>60</v>
      </c>
      <c r="D28" s="8">
        <v>13</v>
      </c>
      <c r="E28" s="8" t="s">
        <v>59</v>
      </c>
      <c r="F28" s="9"/>
      <c r="G28" s="8"/>
    </row>
    <row r="29" spans="1:7" ht="27" customHeight="1" x14ac:dyDescent="0.25">
      <c r="A29" s="25" t="s">
        <v>19</v>
      </c>
      <c r="B29" s="25"/>
      <c r="C29" s="25"/>
      <c r="D29" s="25"/>
      <c r="E29" s="25"/>
      <c r="F29" s="25"/>
      <c r="G29" s="4">
        <f>SUM(G8:G28)</f>
        <v>0</v>
      </c>
    </row>
    <row r="30" spans="1:7" ht="27" customHeight="1" x14ac:dyDescent="0.25">
      <c r="A30" s="26" t="s">
        <v>61</v>
      </c>
      <c r="B30" s="28" t="s">
        <v>62</v>
      </c>
      <c r="C30" s="28"/>
      <c r="D30" s="8">
        <f>3.5*20</f>
        <v>70</v>
      </c>
      <c r="E30" s="8" t="s">
        <v>13</v>
      </c>
      <c r="F30" s="9"/>
      <c r="G30" s="8"/>
    </row>
    <row r="31" spans="1:7" ht="27" customHeight="1" x14ac:dyDescent="0.25">
      <c r="A31" s="26"/>
      <c r="B31" s="29" t="s">
        <v>63</v>
      </c>
      <c r="C31" s="29"/>
      <c r="D31" s="4">
        <v>1</v>
      </c>
      <c r="E31" s="4" t="s">
        <v>16</v>
      </c>
      <c r="F31" s="5"/>
      <c r="G31" s="4"/>
    </row>
    <row r="32" spans="1:7" ht="27" customHeight="1" x14ac:dyDescent="0.25">
      <c r="A32" s="26"/>
      <c r="B32" s="29" t="s">
        <v>64</v>
      </c>
      <c r="C32" s="29"/>
      <c r="D32" s="4">
        <v>1</v>
      </c>
      <c r="E32" s="4" t="s">
        <v>56</v>
      </c>
      <c r="F32" s="5"/>
      <c r="G32" s="4"/>
    </row>
    <row r="33" spans="1:7" ht="27" customHeight="1" x14ac:dyDescent="0.25">
      <c r="A33" s="26"/>
      <c r="B33" s="29" t="s">
        <v>65</v>
      </c>
      <c r="C33" s="29"/>
      <c r="D33" s="4">
        <v>5</v>
      </c>
      <c r="E33" s="4" t="s">
        <v>16</v>
      </c>
      <c r="F33" s="5"/>
      <c r="G33" s="4"/>
    </row>
    <row r="34" spans="1:7" ht="27" customHeight="1" x14ac:dyDescent="0.25">
      <c r="A34" s="26"/>
      <c r="B34" s="29" t="s">
        <v>66</v>
      </c>
      <c r="C34" s="29"/>
      <c r="D34" s="4">
        <v>1</v>
      </c>
      <c r="E34" s="4" t="s">
        <v>16</v>
      </c>
      <c r="F34" s="5"/>
      <c r="G34" s="4"/>
    </row>
    <row r="35" spans="1:7" ht="27" customHeight="1" x14ac:dyDescent="0.25">
      <c r="A35" s="26"/>
      <c r="B35" s="29" t="s">
        <v>67</v>
      </c>
      <c r="C35" s="29"/>
      <c r="D35" s="4">
        <v>2</v>
      </c>
      <c r="E35" s="4" t="s">
        <v>16</v>
      </c>
      <c r="F35" s="5"/>
      <c r="G35" s="4"/>
    </row>
    <row r="36" spans="1:7" ht="27" customHeight="1" x14ac:dyDescent="0.25">
      <c r="A36" s="26"/>
      <c r="B36" s="29" t="s">
        <v>68</v>
      </c>
      <c r="C36" s="29"/>
      <c r="D36" s="4">
        <v>2</v>
      </c>
      <c r="E36" s="4" t="s">
        <v>56</v>
      </c>
      <c r="F36" s="5"/>
      <c r="G36" s="4"/>
    </row>
    <row r="37" spans="1:7" ht="27" customHeight="1" x14ac:dyDescent="0.25">
      <c r="A37" s="26"/>
      <c r="B37" s="29" t="s">
        <v>69</v>
      </c>
      <c r="C37" s="29"/>
      <c r="D37" s="4">
        <v>1</v>
      </c>
      <c r="E37" s="4" t="s">
        <v>56</v>
      </c>
      <c r="F37" s="5"/>
      <c r="G37" s="4"/>
    </row>
    <row r="38" spans="1:7" ht="27" customHeight="1" x14ac:dyDescent="0.25">
      <c r="A38" s="26"/>
      <c r="B38" s="29" t="s">
        <v>70</v>
      </c>
      <c r="C38" s="29"/>
      <c r="D38" s="4">
        <v>2</v>
      </c>
      <c r="E38" s="4" t="s">
        <v>71</v>
      </c>
      <c r="F38" s="5"/>
      <c r="G38" s="4"/>
    </row>
    <row r="39" spans="1:7" ht="27" customHeight="1" x14ac:dyDescent="0.25">
      <c r="A39" s="26"/>
      <c r="B39" s="29" t="s">
        <v>72</v>
      </c>
      <c r="C39" s="29"/>
      <c r="D39" s="4">
        <v>2</v>
      </c>
      <c r="E39" s="4" t="s">
        <v>71</v>
      </c>
      <c r="F39" s="5"/>
      <c r="G39" s="4"/>
    </row>
    <row r="40" spans="1:7" ht="27" customHeight="1" x14ac:dyDescent="0.25">
      <c r="A40" s="26"/>
      <c r="B40" s="29" t="s">
        <v>73</v>
      </c>
      <c r="C40" s="29"/>
      <c r="D40" s="4">
        <v>1</v>
      </c>
      <c r="E40" s="4" t="s">
        <v>16</v>
      </c>
      <c r="F40" s="5"/>
      <c r="G40" s="4"/>
    </row>
    <row r="41" spans="1:7" ht="27" customHeight="1" x14ac:dyDescent="0.25">
      <c r="A41" s="25" t="s">
        <v>19</v>
      </c>
      <c r="B41" s="25"/>
      <c r="C41" s="25"/>
      <c r="D41" s="25"/>
      <c r="E41" s="25"/>
      <c r="F41" s="25"/>
      <c r="G41" s="4">
        <f>SUM(G30:G40)</f>
        <v>0</v>
      </c>
    </row>
    <row r="42" spans="1:7" ht="27" customHeight="1" x14ac:dyDescent="0.25">
      <c r="A42" s="26" t="s">
        <v>74</v>
      </c>
      <c r="B42" s="29" t="s">
        <v>75</v>
      </c>
      <c r="C42" s="29"/>
      <c r="D42" s="4">
        <v>1</v>
      </c>
      <c r="E42" s="4" t="s">
        <v>16</v>
      </c>
      <c r="F42" s="5"/>
      <c r="G42" s="4"/>
    </row>
    <row r="43" spans="1:7" ht="27" customHeight="1" x14ac:dyDescent="0.25">
      <c r="A43" s="26"/>
      <c r="B43" s="29" t="s">
        <v>76</v>
      </c>
      <c r="C43" s="29"/>
      <c r="D43" s="4">
        <v>8</v>
      </c>
      <c r="E43" s="4" t="s">
        <v>16</v>
      </c>
      <c r="F43" s="5"/>
      <c r="G43" s="4"/>
    </row>
    <row r="44" spans="1:7" ht="27" customHeight="1" x14ac:dyDescent="0.25">
      <c r="A44" s="26"/>
      <c r="B44" s="29" t="s">
        <v>77</v>
      </c>
      <c r="C44" s="29"/>
      <c r="D44" s="4">
        <v>4</v>
      </c>
      <c r="E44" s="4" t="s">
        <v>16</v>
      </c>
      <c r="F44" s="5"/>
      <c r="G44" s="4"/>
    </row>
    <row r="45" spans="1:7" ht="27" customHeight="1" x14ac:dyDescent="0.25">
      <c r="A45" s="26"/>
      <c r="B45" s="29" t="s">
        <v>78</v>
      </c>
      <c r="C45" s="29"/>
      <c r="D45" s="4">
        <v>2</v>
      </c>
      <c r="E45" s="4" t="s">
        <v>16</v>
      </c>
      <c r="F45" s="5"/>
      <c r="G45" s="4"/>
    </row>
    <row r="46" spans="1:7" ht="27" customHeight="1" x14ac:dyDescent="0.25">
      <c r="A46" s="26"/>
      <c r="B46" s="29" t="s">
        <v>79</v>
      </c>
      <c r="C46" s="29"/>
      <c r="D46" s="4">
        <v>1</v>
      </c>
      <c r="E46" s="4" t="s">
        <v>16</v>
      </c>
      <c r="F46" s="5"/>
      <c r="G46" s="4"/>
    </row>
    <row r="47" spans="1:7" ht="27" customHeight="1" x14ac:dyDescent="0.25">
      <c r="A47" s="26"/>
      <c r="B47" s="29" t="s">
        <v>80</v>
      </c>
      <c r="C47" s="29"/>
      <c r="D47" s="4">
        <v>2</v>
      </c>
      <c r="E47" s="4" t="s">
        <v>16</v>
      </c>
      <c r="F47" s="5"/>
      <c r="G47" s="4"/>
    </row>
    <row r="48" spans="1:7" ht="27" customHeight="1" x14ac:dyDescent="0.25">
      <c r="A48" s="26"/>
      <c r="B48" s="29" t="s">
        <v>81</v>
      </c>
      <c r="C48" s="29"/>
      <c r="D48" s="4">
        <v>2</v>
      </c>
      <c r="E48" s="4" t="s">
        <v>16</v>
      </c>
      <c r="F48" s="5"/>
      <c r="G48" s="4"/>
    </row>
    <row r="49" spans="1:7" ht="27" customHeight="1" x14ac:dyDescent="0.25">
      <c r="A49" s="26"/>
      <c r="B49" s="29" t="s">
        <v>82</v>
      </c>
      <c r="C49" s="29"/>
      <c r="D49" s="4">
        <v>2</v>
      </c>
      <c r="E49" s="4" t="s">
        <v>16</v>
      </c>
      <c r="F49" s="5"/>
      <c r="G49" s="4"/>
    </row>
    <row r="50" spans="1:7" ht="27" customHeight="1" x14ac:dyDescent="0.25">
      <c r="A50" s="26"/>
      <c r="B50" s="29" t="s">
        <v>83</v>
      </c>
      <c r="C50" s="29"/>
      <c r="D50" s="4">
        <v>4</v>
      </c>
      <c r="E50" s="4" t="s">
        <v>84</v>
      </c>
      <c r="F50" s="5"/>
      <c r="G50" s="4"/>
    </row>
    <row r="51" spans="1:7" ht="27" customHeight="1" x14ac:dyDescent="0.25">
      <c r="A51" s="26"/>
      <c r="B51" s="29" t="s">
        <v>85</v>
      </c>
      <c r="C51" s="29"/>
      <c r="D51" s="4">
        <v>2</v>
      </c>
      <c r="E51" s="4" t="s">
        <v>84</v>
      </c>
      <c r="F51" s="5"/>
      <c r="G51" s="4"/>
    </row>
    <row r="52" spans="1:7" ht="27" customHeight="1" x14ac:dyDescent="0.25">
      <c r="A52" s="26"/>
      <c r="B52" s="29" t="s">
        <v>86</v>
      </c>
      <c r="C52" s="29"/>
      <c r="D52" s="4">
        <v>2</v>
      </c>
      <c r="E52" s="4" t="s">
        <v>16</v>
      </c>
      <c r="F52" s="5"/>
      <c r="G52" s="4"/>
    </row>
    <row r="53" spans="1:7" ht="27" customHeight="1" x14ac:dyDescent="0.25">
      <c r="A53" s="26"/>
      <c r="B53" s="29" t="s">
        <v>70</v>
      </c>
      <c r="C53" s="29"/>
      <c r="D53" s="4">
        <v>1</v>
      </c>
      <c r="E53" s="4" t="s">
        <v>71</v>
      </c>
      <c r="F53" s="5"/>
      <c r="G53" s="4"/>
    </row>
    <row r="54" spans="1:7" ht="27" customHeight="1" x14ac:dyDescent="0.25">
      <c r="A54" s="26"/>
      <c r="B54" s="29" t="s">
        <v>87</v>
      </c>
      <c r="C54" s="29"/>
      <c r="D54" s="4">
        <v>2</v>
      </c>
      <c r="E54" s="4" t="s">
        <v>84</v>
      </c>
      <c r="F54" s="5"/>
      <c r="G54" s="4"/>
    </row>
    <row r="55" spans="1:7" ht="27" customHeight="1" x14ac:dyDescent="0.25">
      <c r="A55" s="26"/>
      <c r="B55" s="29" t="s">
        <v>88</v>
      </c>
      <c r="C55" s="29"/>
      <c r="D55" s="4">
        <v>4</v>
      </c>
      <c r="E55" s="4" t="s">
        <v>56</v>
      </c>
      <c r="F55" s="5"/>
      <c r="G55" s="4"/>
    </row>
    <row r="56" spans="1:7" ht="27" customHeight="1" x14ac:dyDescent="0.25">
      <c r="A56" s="25" t="s">
        <v>19</v>
      </c>
      <c r="B56" s="25"/>
      <c r="C56" s="25"/>
      <c r="D56" s="25"/>
      <c r="E56" s="25"/>
      <c r="F56" s="25"/>
      <c r="G56" s="4">
        <f>SUM(G42:G55)</f>
        <v>0</v>
      </c>
    </row>
    <row r="57" spans="1:7" ht="27" customHeight="1" x14ac:dyDescent="0.25">
      <c r="A57" s="26" t="s">
        <v>89</v>
      </c>
      <c r="B57" s="29" t="s">
        <v>90</v>
      </c>
      <c r="C57" s="29"/>
      <c r="D57" s="4">
        <v>1</v>
      </c>
      <c r="E57" s="4" t="s">
        <v>16</v>
      </c>
      <c r="F57" s="5"/>
      <c r="G57" s="4"/>
    </row>
    <row r="58" spans="1:7" ht="27" customHeight="1" x14ac:dyDescent="0.25">
      <c r="A58" s="26"/>
      <c r="B58" s="28" t="s">
        <v>91</v>
      </c>
      <c r="C58" s="28"/>
      <c r="D58" s="8">
        <v>14</v>
      </c>
      <c r="E58" s="8" t="s">
        <v>92</v>
      </c>
      <c r="F58" s="9"/>
      <c r="G58" s="8"/>
    </row>
    <row r="59" spans="1:7" ht="27" customHeight="1" x14ac:dyDescent="0.25">
      <c r="A59" s="26"/>
      <c r="B59" s="28" t="s">
        <v>93</v>
      </c>
      <c r="C59" s="28"/>
      <c r="D59" s="8">
        <v>14</v>
      </c>
      <c r="E59" s="8" t="s">
        <v>92</v>
      </c>
      <c r="F59" s="9"/>
      <c r="G59" s="8"/>
    </row>
    <row r="60" spans="1:7" ht="27" customHeight="1" x14ac:dyDescent="0.25">
      <c r="A60" s="26"/>
      <c r="B60" s="29" t="s">
        <v>94</v>
      </c>
      <c r="C60" s="29"/>
      <c r="D60" s="4">
        <v>2</v>
      </c>
      <c r="E60" s="4" t="s">
        <v>16</v>
      </c>
      <c r="F60" s="5"/>
      <c r="G60" s="4"/>
    </row>
    <row r="61" spans="1:7" ht="27" customHeight="1" x14ac:dyDescent="0.25">
      <c r="A61" s="26"/>
      <c r="B61" s="29" t="s">
        <v>95</v>
      </c>
      <c r="C61" s="29"/>
      <c r="D61" s="4">
        <v>2</v>
      </c>
      <c r="E61" s="4" t="s">
        <v>56</v>
      </c>
      <c r="F61" s="5"/>
      <c r="G61" s="4"/>
    </row>
    <row r="62" spans="1:7" ht="27" customHeight="1" x14ac:dyDescent="0.25">
      <c r="A62" s="25" t="s">
        <v>19</v>
      </c>
      <c r="B62" s="25"/>
      <c r="C62" s="25"/>
      <c r="D62" s="25"/>
      <c r="E62" s="25"/>
      <c r="F62" s="25"/>
      <c r="G62" s="4">
        <f>SUM(G57:G61)</f>
        <v>0</v>
      </c>
    </row>
    <row r="63" spans="1:7" ht="27" customHeight="1" x14ac:dyDescent="0.25">
      <c r="A63" s="26" t="s">
        <v>96</v>
      </c>
      <c r="B63" s="28" t="s">
        <v>97</v>
      </c>
      <c r="C63" s="28"/>
      <c r="D63" s="8">
        <v>38</v>
      </c>
      <c r="E63" s="8" t="s">
        <v>98</v>
      </c>
      <c r="F63" s="9"/>
      <c r="G63" s="8"/>
    </row>
    <row r="64" spans="1:7" ht="27" customHeight="1" x14ac:dyDescent="0.25">
      <c r="A64" s="26"/>
      <c r="B64" s="28" t="s">
        <v>99</v>
      </c>
      <c r="C64" s="28"/>
      <c r="D64" s="8">
        <v>8</v>
      </c>
      <c r="E64" s="8" t="s">
        <v>98</v>
      </c>
      <c r="F64" s="9"/>
      <c r="G64" s="8"/>
    </row>
    <row r="65" spans="1:8" ht="27" customHeight="1" x14ac:dyDescent="0.25">
      <c r="A65" s="26"/>
      <c r="B65" s="29" t="s">
        <v>100</v>
      </c>
      <c r="C65" s="29"/>
      <c r="D65" s="4">
        <v>4</v>
      </c>
      <c r="E65" s="4" t="s">
        <v>101</v>
      </c>
      <c r="F65" s="5"/>
      <c r="G65" s="4"/>
    </row>
    <row r="66" spans="1:8" ht="27" customHeight="1" x14ac:dyDescent="0.25">
      <c r="A66" s="25" t="s">
        <v>19</v>
      </c>
      <c r="B66" s="25"/>
      <c r="C66" s="25"/>
      <c r="D66" s="25"/>
      <c r="E66" s="25"/>
      <c r="F66" s="25"/>
      <c r="G66" s="4">
        <f>SUM(G63:G65)</f>
        <v>0</v>
      </c>
    </row>
    <row r="67" spans="1:8" ht="27" customHeight="1" x14ac:dyDescent="0.25">
      <c r="A67" s="25" t="s">
        <v>102</v>
      </c>
      <c r="B67" s="25"/>
      <c r="C67" s="25"/>
      <c r="D67" s="25"/>
      <c r="E67" s="25"/>
      <c r="F67" s="25"/>
      <c r="G67" s="10">
        <f>G7+G29+G41+G56+G62+G66</f>
        <v>0</v>
      </c>
    </row>
    <row r="68" spans="1:8" ht="27" customHeight="1" x14ac:dyDescent="0.25">
      <c r="A68" s="25" t="s">
        <v>139</v>
      </c>
      <c r="B68" s="25"/>
      <c r="C68" s="25"/>
      <c r="D68" s="25"/>
      <c r="E68" s="25"/>
      <c r="F68" s="25"/>
      <c r="G68" s="10">
        <f>G67*0.06</f>
        <v>0</v>
      </c>
    </row>
    <row r="69" spans="1:8" ht="27" customHeight="1" x14ac:dyDescent="0.25">
      <c r="A69" s="25" t="s">
        <v>103</v>
      </c>
      <c r="B69" s="25"/>
      <c r="C69" s="25"/>
      <c r="D69" s="25"/>
      <c r="E69" s="25"/>
      <c r="F69" s="25"/>
      <c r="G69" s="10">
        <f>SUM(G67:G68)</f>
        <v>0</v>
      </c>
    </row>
    <row r="71" spans="1:8" x14ac:dyDescent="0.25">
      <c r="H71" s="11"/>
    </row>
  </sheetData>
  <mergeCells count="49">
    <mergeCell ref="A7:F7"/>
    <mergeCell ref="A29:F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A41:F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60:C60"/>
    <mergeCell ref="B61:C61"/>
    <mergeCell ref="A62:F62"/>
    <mergeCell ref="B53:C53"/>
    <mergeCell ref="B54:C54"/>
    <mergeCell ref="B55:C55"/>
    <mergeCell ref="A56:F56"/>
    <mergeCell ref="B57:C57"/>
    <mergeCell ref="A68:F68"/>
    <mergeCell ref="A69:F69"/>
    <mergeCell ref="A4:A6"/>
    <mergeCell ref="A8:A28"/>
    <mergeCell ref="A30:A40"/>
    <mergeCell ref="A42:A55"/>
    <mergeCell ref="A57:A61"/>
    <mergeCell ref="A63:A65"/>
    <mergeCell ref="B22:B28"/>
    <mergeCell ref="B63:C63"/>
    <mergeCell ref="B64:C64"/>
    <mergeCell ref="B65:C65"/>
    <mergeCell ref="A66:F66"/>
    <mergeCell ref="A67:F67"/>
    <mergeCell ref="B58:C58"/>
    <mergeCell ref="B59:C59"/>
  </mergeCells>
  <phoneticPr fontId="7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0E046-2563-4752-923C-6C52E59B3E40}">
  <dimension ref="A1:H71"/>
  <sheetViews>
    <sheetView topLeftCell="A62" workbookViewId="0">
      <selection activeCell="A68" sqref="A68:F68"/>
    </sheetView>
  </sheetViews>
  <sheetFormatPr defaultColWidth="9" defaultRowHeight="14" x14ac:dyDescent="0.25"/>
  <cols>
    <col min="1" max="1" width="12" customWidth="1"/>
    <col min="2" max="2" width="23.453125" customWidth="1"/>
    <col min="3" max="3" width="44.453125" customWidth="1"/>
    <col min="4" max="5" width="12.08984375" customWidth="1"/>
    <col min="6" max="6" width="12.08984375" style="2" customWidth="1"/>
    <col min="7" max="7" width="17.6328125" customWidth="1"/>
    <col min="8" max="8" width="12.7265625" customWidth="1"/>
  </cols>
  <sheetData>
    <row r="1" spans="1:7" s="1" customFormat="1" ht="25.5" customHeight="1" x14ac:dyDescent="0.25">
      <c r="A1" s="13" t="s">
        <v>109</v>
      </c>
      <c r="F1" s="3"/>
    </row>
    <row r="2" spans="1:7" ht="19.5" customHeight="1" x14ac:dyDescent="0.25">
      <c r="A2" s="14" t="s">
        <v>110</v>
      </c>
      <c r="E2" s="14" t="s">
        <v>111</v>
      </c>
    </row>
    <row r="3" spans="1:7" ht="22.5" customHeight="1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5" t="s">
        <v>8</v>
      </c>
      <c r="G3" s="4" t="s">
        <v>9</v>
      </c>
    </row>
    <row r="4" spans="1:7" ht="27" customHeight="1" x14ac:dyDescent="0.25">
      <c r="A4" s="26" t="s">
        <v>10</v>
      </c>
      <c r="B4" s="6" t="s">
        <v>11</v>
      </c>
      <c r="C4" s="6" t="s">
        <v>12</v>
      </c>
      <c r="D4" s="4">
        <f>3*8.5</f>
        <v>25.5</v>
      </c>
      <c r="E4" s="4" t="s">
        <v>13</v>
      </c>
      <c r="F4" s="5"/>
      <c r="G4" s="4"/>
    </row>
    <row r="5" spans="1:7" ht="27" customHeight="1" x14ac:dyDescent="0.25">
      <c r="A5" s="26"/>
      <c r="B5" s="6" t="s">
        <v>14</v>
      </c>
      <c r="C5" s="6" t="s">
        <v>15</v>
      </c>
      <c r="D5" s="4">
        <v>2</v>
      </c>
      <c r="E5" s="4" t="s">
        <v>16</v>
      </c>
      <c r="F5" s="5"/>
      <c r="G5" s="4"/>
    </row>
    <row r="6" spans="1:7" ht="27" customHeight="1" x14ac:dyDescent="0.25">
      <c r="A6" s="26"/>
      <c r="B6" s="6" t="s">
        <v>17</v>
      </c>
      <c r="C6" s="6" t="s">
        <v>18</v>
      </c>
      <c r="D6" s="4">
        <f>16*14</f>
        <v>224</v>
      </c>
      <c r="E6" s="4" t="s">
        <v>13</v>
      </c>
      <c r="F6" s="5"/>
      <c r="G6" s="4"/>
    </row>
    <row r="7" spans="1:7" ht="27" customHeight="1" x14ac:dyDescent="0.25">
      <c r="A7" s="25" t="s">
        <v>19</v>
      </c>
      <c r="B7" s="25"/>
      <c r="C7" s="25"/>
      <c r="D7" s="25"/>
      <c r="E7" s="25"/>
      <c r="F7" s="25"/>
      <c r="G7" s="4">
        <f>SUM(G4:G6)</f>
        <v>0</v>
      </c>
    </row>
    <row r="8" spans="1:7" ht="27" customHeight="1" x14ac:dyDescent="0.25">
      <c r="A8" s="26" t="s">
        <v>20</v>
      </c>
      <c r="B8" s="7" t="s">
        <v>21</v>
      </c>
      <c r="C8" s="7" t="s">
        <v>22</v>
      </c>
      <c r="D8" s="8">
        <v>130</v>
      </c>
      <c r="E8" s="8" t="s">
        <v>23</v>
      </c>
      <c r="F8" s="9"/>
      <c r="G8" s="8"/>
    </row>
    <row r="9" spans="1:7" ht="27" customHeight="1" x14ac:dyDescent="0.25">
      <c r="A9" s="26"/>
      <c r="B9" s="7" t="s">
        <v>24</v>
      </c>
      <c r="C9" s="7" t="s">
        <v>25</v>
      </c>
      <c r="D9" s="8">
        <v>240</v>
      </c>
      <c r="E9" s="8" t="s">
        <v>23</v>
      </c>
      <c r="F9" s="9"/>
      <c r="G9" s="8"/>
    </row>
    <row r="10" spans="1:7" ht="27" customHeight="1" x14ac:dyDescent="0.25">
      <c r="A10" s="26"/>
      <c r="B10" s="7" t="s">
        <v>26</v>
      </c>
      <c r="C10" s="7" t="s">
        <v>27</v>
      </c>
      <c r="D10" s="8">
        <f>16*4*2-D30</f>
        <v>98.25</v>
      </c>
      <c r="E10" s="8" t="s">
        <v>13</v>
      </c>
      <c r="F10" s="9"/>
      <c r="G10" s="8"/>
    </row>
    <row r="11" spans="1:7" ht="27" customHeight="1" x14ac:dyDescent="0.25">
      <c r="A11" s="26"/>
      <c r="B11" s="7" t="s">
        <v>28</v>
      </c>
      <c r="C11" s="7" t="s">
        <v>29</v>
      </c>
      <c r="D11" s="8">
        <v>24</v>
      </c>
      <c r="E11" s="8" t="s">
        <v>13</v>
      </c>
      <c r="F11" s="9"/>
      <c r="G11" s="8"/>
    </row>
    <row r="12" spans="1:7" ht="27" customHeight="1" x14ac:dyDescent="0.25">
      <c r="A12" s="26"/>
      <c r="B12" s="7" t="s">
        <v>30</v>
      </c>
      <c r="C12" s="7" t="s">
        <v>31</v>
      </c>
      <c r="D12" s="8">
        <v>1</v>
      </c>
      <c r="E12" s="8" t="s">
        <v>16</v>
      </c>
      <c r="F12" s="9"/>
      <c r="G12" s="8"/>
    </row>
    <row r="13" spans="1:7" ht="27" customHeight="1" x14ac:dyDescent="0.25">
      <c r="A13" s="26"/>
      <c r="B13" s="7" t="s">
        <v>32</v>
      </c>
      <c r="C13" s="7" t="s">
        <v>33</v>
      </c>
      <c r="D13" s="8">
        <v>6</v>
      </c>
      <c r="E13" s="8" t="s">
        <v>16</v>
      </c>
      <c r="F13" s="9"/>
      <c r="G13" s="8"/>
    </row>
    <row r="14" spans="1:7" ht="27" customHeight="1" x14ac:dyDescent="0.25">
      <c r="A14" s="26"/>
      <c r="B14" s="7" t="s">
        <v>34</v>
      </c>
      <c r="C14" s="7" t="s">
        <v>35</v>
      </c>
      <c r="D14" s="8">
        <v>4</v>
      </c>
      <c r="E14" s="8" t="s">
        <v>16</v>
      </c>
      <c r="F14" s="9"/>
      <c r="G14" s="8"/>
    </row>
    <row r="15" spans="1:7" ht="27" customHeight="1" x14ac:dyDescent="0.25">
      <c r="A15" s="26"/>
      <c r="B15" s="7" t="s">
        <v>36</v>
      </c>
      <c r="C15" s="7" t="s">
        <v>37</v>
      </c>
      <c r="D15" s="8">
        <v>2</v>
      </c>
      <c r="E15" s="8" t="s">
        <v>16</v>
      </c>
      <c r="F15" s="9"/>
      <c r="G15" s="8"/>
    </row>
    <row r="16" spans="1:7" ht="27" customHeight="1" x14ac:dyDescent="0.25">
      <c r="A16" s="26"/>
      <c r="B16" s="7" t="s">
        <v>38</v>
      </c>
      <c r="C16" s="7" t="s">
        <v>39</v>
      </c>
      <c r="D16" s="8">
        <v>120</v>
      </c>
      <c r="E16" s="8" t="s">
        <v>13</v>
      </c>
      <c r="F16" s="9"/>
      <c r="G16" s="8"/>
    </row>
    <row r="17" spans="1:7" ht="27" customHeight="1" x14ac:dyDescent="0.25">
      <c r="A17" s="26"/>
      <c r="B17" s="7" t="s">
        <v>40</v>
      </c>
      <c r="C17" s="7" t="s">
        <v>41</v>
      </c>
      <c r="D17" s="8">
        <v>1</v>
      </c>
      <c r="E17" s="8" t="s">
        <v>16</v>
      </c>
      <c r="F17" s="9"/>
      <c r="G17" s="8"/>
    </row>
    <row r="18" spans="1:7" ht="27" customHeight="1" x14ac:dyDescent="0.25">
      <c r="A18" s="26"/>
      <c r="B18" s="7" t="s">
        <v>42</v>
      </c>
      <c r="C18" s="7" t="s">
        <v>41</v>
      </c>
      <c r="D18" s="8">
        <v>1</v>
      </c>
      <c r="E18" s="8" t="s">
        <v>16</v>
      </c>
      <c r="F18" s="9"/>
      <c r="G18" s="8"/>
    </row>
    <row r="19" spans="1:7" ht="27" customHeight="1" x14ac:dyDescent="0.25">
      <c r="A19" s="26"/>
      <c r="B19" s="7" t="s">
        <v>43</v>
      </c>
      <c r="C19" s="7" t="s">
        <v>44</v>
      </c>
      <c r="D19" s="8">
        <v>13</v>
      </c>
      <c r="E19" s="8" t="s">
        <v>45</v>
      </c>
      <c r="F19" s="9"/>
      <c r="G19" s="8"/>
    </row>
    <row r="20" spans="1:7" ht="27" customHeight="1" x14ac:dyDescent="0.25">
      <c r="A20" s="26"/>
      <c r="B20" s="7" t="s">
        <v>46</v>
      </c>
      <c r="C20" s="7"/>
      <c r="D20" s="8">
        <v>1</v>
      </c>
      <c r="E20" s="8" t="s">
        <v>47</v>
      </c>
      <c r="F20" s="9"/>
      <c r="G20" s="8"/>
    </row>
    <row r="21" spans="1:7" ht="27" customHeight="1" x14ac:dyDescent="0.25">
      <c r="A21" s="26"/>
      <c r="B21" s="7" t="s">
        <v>48</v>
      </c>
      <c r="C21" s="7" t="s">
        <v>49</v>
      </c>
      <c r="D21" s="8">
        <v>1</v>
      </c>
      <c r="E21" s="8" t="s">
        <v>50</v>
      </c>
      <c r="F21" s="9"/>
      <c r="G21" s="8"/>
    </row>
    <row r="22" spans="1:7" ht="27" customHeight="1" x14ac:dyDescent="0.25">
      <c r="A22" s="26"/>
      <c r="B22" s="27" t="s">
        <v>51</v>
      </c>
      <c r="C22" s="7" t="s">
        <v>52</v>
      </c>
      <c r="D22" s="8">
        <v>15</v>
      </c>
      <c r="E22" s="8" t="s">
        <v>45</v>
      </c>
      <c r="F22" s="9"/>
      <c r="G22" s="8"/>
    </row>
    <row r="23" spans="1:7" ht="27" customHeight="1" x14ac:dyDescent="0.25">
      <c r="A23" s="26"/>
      <c r="B23" s="27"/>
      <c r="C23" s="7" t="s">
        <v>53</v>
      </c>
      <c r="D23" s="8">
        <v>55</v>
      </c>
      <c r="E23" s="8" t="s">
        <v>45</v>
      </c>
      <c r="F23" s="9"/>
      <c r="G23" s="8"/>
    </row>
    <row r="24" spans="1:7" ht="27" customHeight="1" x14ac:dyDescent="0.25">
      <c r="A24" s="26"/>
      <c r="B24" s="27"/>
      <c r="C24" s="7" t="s">
        <v>54</v>
      </c>
      <c r="D24" s="8">
        <v>9</v>
      </c>
      <c r="E24" s="8" t="s">
        <v>45</v>
      </c>
      <c r="F24" s="9"/>
      <c r="G24" s="8"/>
    </row>
    <row r="25" spans="1:7" ht="27" customHeight="1" x14ac:dyDescent="0.25">
      <c r="A25" s="26"/>
      <c r="B25" s="27"/>
      <c r="C25" s="7" t="s">
        <v>55</v>
      </c>
      <c r="D25" s="8">
        <v>1</v>
      </c>
      <c r="E25" s="8" t="s">
        <v>56</v>
      </c>
      <c r="F25" s="9"/>
      <c r="G25" s="8"/>
    </row>
    <row r="26" spans="1:7" ht="27" customHeight="1" x14ac:dyDescent="0.25">
      <c r="A26" s="26"/>
      <c r="B26" s="27"/>
      <c r="C26" s="7" t="s">
        <v>57</v>
      </c>
      <c r="D26" s="8">
        <v>1</v>
      </c>
      <c r="E26" s="8" t="s">
        <v>56</v>
      </c>
      <c r="F26" s="9"/>
      <c r="G26" s="8"/>
    </row>
    <row r="27" spans="1:7" ht="27" customHeight="1" x14ac:dyDescent="0.25">
      <c r="A27" s="26"/>
      <c r="B27" s="27"/>
      <c r="C27" s="7" t="s">
        <v>58</v>
      </c>
      <c r="D27" s="8">
        <v>1</v>
      </c>
      <c r="E27" s="8" t="s">
        <v>59</v>
      </c>
      <c r="F27" s="9"/>
      <c r="G27" s="8"/>
    </row>
    <row r="28" spans="1:7" ht="27" customHeight="1" x14ac:dyDescent="0.25">
      <c r="A28" s="26"/>
      <c r="B28" s="27"/>
      <c r="C28" s="7" t="s">
        <v>60</v>
      </c>
      <c r="D28" s="8">
        <v>8</v>
      </c>
      <c r="E28" s="8" t="s">
        <v>59</v>
      </c>
      <c r="F28" s="9"/>
      <c r="G28" s="8"/>
    </row>
    <row r="29" spans="1:7" ht="27" customHeight="1" x14ac:dyDescent="0.25">
      <c r="A29" s="25" t="s">
        <v>19</v>
      </c>
      <c r="B29" s="25"/>
      <c r="C29" s="25"/>
      <c r="D29" s="25"/>
      <c r="E29" s="25"/>
      <c r="F29" s="25"/>
      <c r="G29" s="4">
        <f>SUM(G8:G28)</f>
        <v>0</v>
      </c>
    </row>
    <row r="30" spans="1:7" ht="27" customHeight="1" x14ac:dyDescent="0.25">
      <c r="A30" s="26" t="s">
        <v>61</v>
      </c>
      <c r="B30" s="28" t="s">
        <v>62</v>
      </c>
      <c r="C30" s="28"/>
      <c r="D30" s="8">
        <f>3.5*8.5</f>
        <v>29.75</v>
      </c>
      <c r="E30" s="8" t="s">
        <v>13</v>
      </c>
      <c r="F30" s="9"/>
      <c r="G30" s="8"/>
    </row>
    <row r="31" spans="1:7" ht="27" customHeight="1" x14ac:dyDescent="0.25">
      <c r="A31" s="26"/>
      <c r="B31" s="29" t="s">
        <v>63</v>
      </c>
      <c r="C31" s="29"/>
      <c r="D31" s="4">
        <v>1</v>
      </c>
      <c r="E31" s="4" t="s">
        <v>16</v>
      </c>
      <c r="F31" s="5"/>
      <c r="G31" s="4"/>
    </row>
    <row r="32" spans="1:7" ht="27" customHeight="1" x14ac:dyDescent="0.25">
      <c r="A32" s="26"/>
      <c r="B32" s="29" t="s">
        <v>64</v>
      </c>
      <c r="C32" s="29"/>
      <c r="D32" s="4">
        <v>1</v>
      </c>
      <c r="E32" s="4" t="s">
        <v>56</v>
      </c>
      <c r="F32" s="5"/>
      <c r="G32" s="4"/>
    </row>
    <row r="33" spans="1:7" ht="27" customHeight="1" x14ac:dyDescent="0.25">
      <c r="A33" s="26"/>
      <c r="B33" s="29" t="s">
        <v>65</v>
      </c>
      <c r="C33" s="29"/>
      <c r="D33" s="4">
        <v>5</v>
      </c>
      <c r="E33" s="4" t="s">
        <v>16</v>
      </c>
      <c r="F33" s="5"/>
      <c r="G33" s="4"/>
    </row>
    <row r="34" spans="1:7" ht="27" customHeight="1" x14ac:dyDescent="0.25">
      <c r="A34" s="26"/>
      <c r="B34" s="29" t="s">
        <v>66</v>
      </c>
      <c r="C34" s="29"/>
      <c r="D34" s="4">
        <v>1</v>
      </c>
      <c r="E34" s="4" t="s">
        <v>16</v>
      </c>
      <c r="F34" s="5"/>
      <c r="G34" s="4"/>
    </row>
    <row r="35" spans="1:7" ht="27" customHeight="1" x14ac:dyDescent="0.25">
      <c r="A35" s="26"/>
      <c r="B35" s="29" t="s">
        <v>67</v>
      </c>
      <c r="C35" s="29"/>
      <c r="D35" s="4">
        <v>2</v>
      </c>
      <c r="E35" s="4" t="s">
        <v>16</v>
      </c>
      <c r="F35" s="5"/>
      <c r="G35" s="4"/>
    </row>
    <row r="36" spans="1:7" ht="27" customHeight="1" x14ac:dyDescent="0.25">
      <c r="A36" s="26"/>
      <c r="B36" s="29" t="s">
        <v>68</v>
      </c>
      <c r="C36" s="29"/>
      <c r="D36" s="4">
        <v>2</v>
      </c>
      <c r="E36" s="4" t="s">
        <v>56</v>
      </c>
      <c r="F36" s="5"/>
      <c r="G36" s="4"/>
    </row>
    <row r="37" spans="1:7" ht="27" customHeight="1" x14ac:dyDescent="0.25">
      <c r="A37" s="26"/>
      <c r="B37" s="29" t="s">
        <v>69</v>
      </c>
      <c r="C37" s="29"/>
      <c r="D37" s="4">
        <v>1</v>
      </c>
      <c r="E37" s="4" t="s">
        <v>56</v>
      </c>
      <c r="F37" s="5"/>
      <c r="G37" s="4"/>
    </row>
    <row r="38" spans="1:7" ht="27" customHeight="1" x14ac:dyDescent="0.25">
      <c r="A38" s="26"/>
      <c r="B38" s="29" t="s">
        <v>70</v>
      </c>
      <c r="C38" s="29"/>
      <c r="D38" s="4">
        <v>2</v>
      </c>
      <c r="E38" s="4" t="s">
        <v>71</v>
      </c>
      <c r="F38" s="5"/>
      <c r="G38" s="4"/>
    </row>
    <row r="39" spans="1:7" ht="27" customHeight="1" x14ac:dyDescent="0.25">
      <c r="A39" s="26"/>
      <c r="B39" s="29" t="s">
        <v>72</v>
      </c>
      <c r="C39" s="29"/>
      <c r="D39" s="4">
        <v>2</v>
      </c>
      <c r="E39" s="4" t="s">
        <v>71</v>
      </c>
      <c r="F39" s="5"/>
      <c r="G39" s="4"/>
    </row>
    <row r="40" spans="1:7" ht="27" customHeight="1" x14ac:dyDescent="0.25">
      <c r="A40" s="26"/>
      <c r="B40" s="29" t="s">
        <v>73</v>
      </c>
      <c r="C40" s="29"/>
      <c r="D40" s="4">
        <v>1</v>
      </c>
      <c r="E40" s="4" t="s">
        <v>16</v>
      </c>
      <c r="F40" s="5"/>
      <c r="G40" s="4"/>
    </row>
    <row r="41" spans="1:7" ht="27" customHeight="1" x14ac:dyDescent="0.25">
      <c r="A41" s="25" t="s">
        <v>19</v>
      </c>
      <c r="B41" s="25"/>
      <c r="C41" s="25"/>
      <c r="D41" s="25"/>
      <c r="E41" s="25"/>
      <c r="F41" s="25"/>
      <c r="G41" s="4">
        <f>SUM(G30:G40)</f>
        <v>0</v>
      </c>
    </row>
    <row r="42" spans="1:7" ht="27" customHeight="1" x14ac:dyDescent="0.25">
      <c r="A42" s="26" t="s">
        <v>74</v>
      </c>
      <c r="B42" s="29" t="s">
        <v>75</v>
      </c>
      <c r="C42" s="29"/>
      <c r="D42" s="4">
        <v>1</v>
      </c>
      <c r="E42" s="4" t="s">
        <v>16</v>
      </c>
      <c r="F42" s="5"/>
      <c r="G42" s="4"/>
    </row>
    <row r="43" spans="1:7" ht="27" customHeight="1" x14ac:dyDescent="0.25">
      <c r="A43" s="26"/>
      <c r="B43" s="29" t="s">
        <v>76</v>
      </c>
      <c r="C43" s="29"/>
      <c r="D43" s="4">
        <v>8</v>
      </c>
      <c r="E43" s="4" t="s">
        <v>16</v>
      </c>
      <c r="F43" s="5"/>
      <c r="G43" s="4"/>
    </row>
    <row r="44" spans="1:7" ht="27" customHeight="1" x14ac:dyDescent="0.25">
      <c r="A44" s="26"/>
      <c r="B44" s="29" t="s">
        <v>77</v>
      </c>
      <c r="C44" s="29"/>
      <c r="D44" s="4">
        <v>4</v>
      </c>
      <c r="E44" s="4" t="s">
        <v>16</v>
      </c>
      <c r="F44" s="5"/>
      <c r="G44" s="4"/>
    </row>
    <row r="45" spans="1:7" ht="27" customHeight="1" x14ac:dyDescent="0.25">
      <c r="A45" s="26"/>
      <c r="B45" s="29" t="s">
        <v>78</v>
      </c>
      <c r="C45" s="29"/>
      <c r="D45" s="4">
        <v>2</v>
      </c>
      <c r="E45" s="4" t="s">
        <v>16</v>
      </c>
      <c r="F45" s="5"/>
      <c r="G45" s="4"/>
    </row>
    <row r="46" spans="1:7" ht="27" customHeight="1" x14ac:dyDescent="0.25">
      <c r="A46" s="26"/>
      <c r="B46" s="29" t="s">
        <v>79</v>
      </c>
      <c r="C46" s="29"/>
      <c r="D46" s="4">
        <v>1</v>
      </c>
      <c r="E46" s="4" t="s">
        <v>16</v>
      </c>
      <c r="F46" s="5"/>
      <c r="G46" s="4"/>
    </row>
    <row r="47" spans="1:7" ht="27" customHeight="1" x14ac:dyDescent="0.25">
      <c r="A47" s="26"/>
      <c r="B47" s="29" t="s">
        <v>80</v>
      </c>
      <c r="C47" s="29"/>
      <c r="D47" s="4">
        <v>2</v>
      </c>
      <c r="E47" s="4" t="s">
        <v>16</v>
      </c>
      <c r="F47" s="5"/>
      <c r="G47" s="4"/>
    </row>
    <row r="48" spans="1:7" ht="27" customHeight="1" x14ac:dyDescent="0.25">
      <c r="A48" s="26"/>
      <c r="B48" s="29" t="s">
        <v>81</v>
      </c>
      <c r="C48" s="29"/>
      <c r="D48" s="4">
        <v>2</v>
      </c>
      <c r="E48" s="4" t="s">
        <v>16</v>
      </c>
      <c r="F48" s="5"/>
      <c r="G48" s="4"/>
    </row>
    <row r="49" spans="1:7" ht="27" customHeight="1" x14ac:dyDescent="0.25">
      <c r="A49" s="26"/>
      <c r="B49" s="29" t="s">
        <v>82</v>
      </c>
      <c r="C49" s="29"/>
      <c r="D49" s="4">
        <v>2</v>
      </c>
      <c r="E49" s="4" t="s">
        <v>16</v>
      </c>
      <c r="F49" s="5"/>
      <c r="G49" s="4"/>
    </row>
    <row r="50" spans="1:7" ht="27" customHeight="1" x14ac:dyDescent="0.25">
      <c r="A50" s="26"/>
      <c r="B50" s="29" t="s">
        <v>83</v>
      </c>
      <c r="C50" s="29"/>
      <c r="D50" s="4">
        <v>4</v>
      </c>
      <c r="E50" s="4" t="s">
        <v>84</v>
      </c>
      <c r="F50" s="5"/>
      <c r="G50" s="4"/>
    </row>
    <row r="51" spans="1:7" ht="27" customHeight="1" x14ac:dyDescent="0.25">
      <c r="A51" s="26"/>
      <c r="B51" s="29" t="s">
        <v>85</v>
      </c>
      <c r="C51" s="29"/>
      <c r="D51" s="4">
        <v>2</v>
      </c>
      <c r="E51" s="4" t="s">
        <v>84</v>
      </c>
      <c r="F51" s="5"/>
      <c r="G51" s="4"/>
    </row>
    <row r="52" spans="1:7" ht="27" customHeight="1" x14ac:dyDescent="0.25">
      <c r="A52" s="26"/>
      <c r="B52" s="29" t="s">
        <v>86</v>
      </c>
      <c r="C52" s="29"/>
      <c r="D52" s="4">
        <v>2</v>
      </c>
      <c r="E52" s="4" t="s">
        <v>16</v>
      </c>
      <c r="F52" s="5"/>
      <c r="G52" s="4"/>
    </row>
    <row r="53" spans="1:7" ht="27" customHeight="1" x14ac:dyDescent="0.25">
      <c r="A53" s="26"/>
      <c r="B53" s="29" t="s">
        <v>70</v>
      </c>
      <c r="C53" s="29"/>
      <c r="D53" s="4">
        <v>1</v>
      </c>
      <c r="E53" s="4" t="s">
        <v>71</v>
      </c>
      <c r="F53" s="5"/>
      <c r="G53" s="4"/>
    </row>
    <row r="54" spans="1:7" ht="27" customHeight="1" x14ac:dyDescent="0.25">
      <c r="A54" s="26"/>
      <c r="B54" s="29" t="s">
        <v>87</v>
      </c>
      <c r="C54" s="29"/>
      <c r="D54" s="4">
        <v>2</v>
      </c>
      <c r="E54" s="4" t="s">
        <v>84</v>
      </c>
      <c r="F54" s="5"/>
      <c r="G54" s="4"/>
    </row>
    <row r="55" spans="1:7" ht="27" customHeight="1" x14ac:dyDescent="0.25">
      <c r="A55" s="26"/>
      <c r="B55" s="29" t="s">
        <v>88</v>
      </c>
      <c r="C55" s="29"/>
      <c r="D55" s="4">
        <v>4</v>
      </c>
      <c r="E55" s="4" t="s">
        <v>56</v>
      </c>
      <c r="F55" s="5"/>
      <c r="G55" s="4"/>
    </row>
    <row r="56" spans="1:7" ht="27" customHeight="1" x14ac:dyDescent="0.25">
      <c r="A56" s="25" t="s">
        <v>19</v>
      </c>
      <c r="B56" s="25"/>
      <c r="C56" s="25"/>
      <c r="D56" s="25"/>
      <c r="E56" s="25"/>
      <c r="F56" s="25"/>
      <c r="G56" s="4">
        <f>SUM(G42:G55)</f>
        <v>0</v>
      </c>
    </row>
    <row r="57" spans="1:7" ht="27" customHeight="1" x14ac:dyDescent="0.25">
      <c r="A57" s="26" t="s">
        <v>89</v>
      </c>
      <c r="B57" s="29" t="s">
        <v>90</v>
      </c>
      <c r="C57" s="29"/>
      <c r="D57" s="4">
        <v>1</v>
      </c>
      <c r="E57" s="4" t="s">
        <v>16</v>
      </c>
      <c r="F57" s="5"/>
      <c r="G57" s="4"/>
    </row>
    <row r="58" spans="1:7" ht="27" customHeight="1" x14ac:dyDescent="0.25">
      <c r="A58" s="26"/>
      <c r="B58" s="28" t="s">
        <v>91</v>
      </c>
      <c r="C58" s="28"/>
      <c r="D58" s="8">
        <v>10</v>
      </c>
      <c r="E58" s="8" t="s">
        <v>92</v>
      </c>
      <c r="F58" s="9"/>
      <c r="G58" s="8"/>
    </row>
    <row r="59" spans="1:7" ht="27" customHeight="1" x14ac:dyDescent="0.25">
      <c r="A59" s="26"/>
      <c r="B59" s="28" t="s">
        <v>93</v>
      </c>
      <c r="C59" s="28"/>
      <c r="D59" s="8">
        <v>10</v>
      </c>
      <c r="E59" s="8" t="s">
        <v>92</v>
      </c>
      <c r="F59" s="9"/>
      <c r="G59" s="8"/>
    </row>
    <row r="60" spans="1:7" ht="27" customHeight="1" x14ac:dyDescent="0.25">
      <c r="A60" s="26"/>
      <c r="B60" s="29" t="s">
        <v>94</v>
      </c>
      <c r="C60" s="29"/>
      <c r="D60" s="4">
        <v>2</v>
      </c>
      <c r="E60" s="4" t="s">
        <v>16</v>
      </c>
      <c r="F60" s="5"/>
      <c r="G60" s="4"/>
    </row>
    <row r="61" spans="1:7" ht="27" customHeight="1" x14ac:dyDescent="0.25">
      <c r="A61" s="26"/>
      <c r="B61" s="29" t="s">
        <v>95</v>
      </c>
      <c r="C61" s="29"/>
      <c r="D61" s="4">
        <v>2</v>
      </c>
      <c r="E61" s="4" t="s">
        <v>56</v>
      </c>
      <c r="F61" s="5"/>
      <c r="G61" s="4"/>
    </row>
    <row r="62" spans="1:7" ht="27" customHeight="1" x14ac:dyDescent="0.25">
      <c r="A62" s="25" t="s">
        <v>19</v>
      </c>
      <c r="B62" s="25"/>
      <c r="C62" s="25"/>
      <c r="D62" s="25"/>
      <c r="E62" s="25"/>
      <c r="F62" s="25"/>
      <c r="G62" s="4">
        <f>SUM(G57:G61)</f>
        <v>0</v>
      </c>
    </row>
    <row r="63" spans="1:7" ht="27" customHeight="1" x14ac:dyDescent="0.25">
      <c r="A63" s="26" t="s">
        <v>96</v>
      </c>
      <c r="B63" s="28" t="s">
        <v>97</v>
      </c>
      <c r="C63" s="28"/>
      <c r="D63" s="8">
        <v>28</v>
      </c>
      <c r="E63" s="8" t="s">
        <v>98</v>
      </c>
      <c r="F63" s="9"/>
      <c r="G63" s="8"/>
    </row>
    <row r="64" spans="1:7" ht="27" customHeight="1" x14ac:dyDescent="0.25">
      <c r="A64" s="26"/>
      <c r="B64" s="28" t="s">
        <v>99</v>
      </c>
      <c r="C64" s="28"/>
      <c r="D64" s="8">
        <v>8</v>
      </c>
      <c r="E64" s="8" t="s">
        <v>98</v>
      </c>
      <c r="F64" s="9"/>
      <c r="G64" s="8"/>
    </row>
    <row r="65" spans="1:8" ht="27" customHeight="1" x14ac:dyDescent="0.25">
      <c r="A65" s="26"/>
      <c r="B65" s="29" t="s">
        <v>100</v>
      </c>
      <c r="C65" s="29"/>
      <c r="D65" s="4">
        <v>2</v>
      </c>
      <c r="E65" s="4" t="s">
        <v>101</v>
      </c>
      <c r="F65" s="5"/>
      <c r="G65" s="4"/>
    </row>
    <row r="66" spans="1:8" ht="27" customHeight="1" x14ac:dyDescent="0.25">
      <c r="A66" s="25" t="s">
        <v>19</v>
      </c>
      <c r="B66" s="25"/>
      <c r="C66" s="25"/>
      <c r="D66" s="25"/>
      <c r="E66" s="25"/>
      <c r="F66" s="25"/>
      <c r="G66" s="4">
        <f>SUM(G63:G65)</f>
        <v>0</v>
      </c>
    </row>
    <row r="67" spans="1:8" ht="27" customHeight="1" x14ac:dyDescent="0.25">
      <c r="A67" s="25" t="s">
        <v>102</v>
      </c>
      <c r="B67" s="25"/>
      <c r="C67" s="25"/>
      <c r="D67" s="25"/>
      <c r="E67" s="25"/>
      <c r="F67" s="25"/>
      <c r="G67" s="10">
        <f>G7+G29+G41+G56+G62+G66</f>
        <v>0</v>
      </c>
    </row>
    <row r="68" spans="1:8" ht="27" customHeight="1" x14ac:dyDescent="0.25">
      <c r="A68" s="25" t="s">
        <v>140</v>
      </c>
      <c r="B68" s="25"/>
      <c r="C68" s="25"/>
      <c r="D68" s="25"/>
      <c r="E68" s="25"/>
      <c r="F68" s="25"/>
      <c r="G68" s="10">
        <f>G67*0.06</f>
        <v>0</v>
      </c>
    </row>
    <row r="69" spans="1:8" ht="27" customHeight="1" x14ac:dyDescent="0.25">
      <c r="A69" s="25" t="s">
        <v>103</v>
      </c>
      <c r="B69" s="25"/>
      <c r="C69" s="25"/>
      <c r="D69" s="25"/>
      <c r="E69" s="25"/>
      <c r="F69" s="25"/>
      <c r="G69" s="10">
        <f>SUM(G67:G68)</f>
        <v>0</v>
      </c>
    </row>
    <row r="71" spans="1:8" x14ac:dyDescent="0.25">
      <c r="H71" s="11"/>
    </row>
  </sheetData>
  <mergeCells count="49">
    <mergeCell ref="B39:C39"/>
    <mergeCell ref="A4:A6"/>
    <mergeCell ref="A7:F7"/>
    <mergeCell ref="A8:A28"/>
    <mergeCell ref="B22:B28"/>
    <mergeCell ref="A29:F29"/>
    <mergeCell ref="A30:A40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54:C54"/>
    <mergeCell ref="B40:C40"/>
    <mergeCell ref="A41:F41"/>
    <mergeCell ref="A42:A55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5:C55"/>
    <mergeCell ref="A56:F56"/>
    <mergeCell ref="A57:A61"/>
    <mergeCell ref="B57:C57"/>
    <mergeCell ref="B58:C58"/>
    <mergeCell ref="B59:C59"/>
    <mergeCell ref="B60:C60"/>
    <mergeCell ref="B61:C61"/>
    <mergeCell ref="A67:F67"/>
    <mergeCell ref="A68:F68"/>
    <mergeCell ref="A69:F69"/>
    <mergeCell ref="A62:F62"/>
    <mergeCell ref="A63:A65"/>
    <mergeCell ref="B63:C63"/>
    <mergeCell ref="B64:C64"/>
    <mergeCell ref="B65:C65"/>
    <mergeCell ref="A66:F66"/>
  </mergeCells>
  <phoneticPr fontId="4" type="noConversion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71"/>
  <sheetViews>
    <sheetView topLeftCell="A62" workbookViewId="0">
      <selection activeCell="A68" sqref="A68:F68"/>
    </sheetView>
  </sheetViews>
  <sheetFormatPr defaultColWidth="9" defaultRowHeight="14" x14ac:dyDescent="0.25"/>
  <cols>
    <col min="1" max="1" width="12" customWidth="1"/>
    <col min="2" max="2" width="23.453125" customWidth="1"/>
    <col min="3" max="3" width="44.453125" customWidth="1"/>
    <col min="4" max="5" width="12.08984375" customWidth="1"/>
    <col min="6" max="6" width="12.08984375" style="18" customWidth="1"/>
    <col min="7" max="7" width="17.6328125" customWidth="1"/>
    <col min="8" max="8" width="12.7265625" customWidth="1"/>
  </cols>
  <sheetData>
    <row r="1" spans="1:7" s="13" customFormat="1" ht="25.5" customHeight="1" x14ac:dyDescent="0.25">
      <c r="A1" s="1" t="s">
        <v>136</v>
      </c>
      <c r="F1" s="17"/>
    </row>
    <row r="2" spans="1:7" ht="19.5" customHeight="1" x14ac:dyDescent="0.25">
      <c r="A2" t="s">
        <v>107</v>
      </c>
      <c r="E2" t="s">
        <v>108</v>
      </c>
    </row>
    <row r="3" spans="1:7" ht="22.5" customHeight="1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9" t="s">
        <v>8</v>
      </c>
      <c r="G3" s="12" t="s">
        <v>9</v>
      </c>
    </row>
    <row r="4" spans="1:7" ht="27" customHeight="1" x14ac:dyDescent="0.25">
      <c r="A4" s="26" t="s">
        <v>10</v>
      </c>
      <c r="B4" s="6" t="s">
        <v>11</v>
      </c>
      <c r="C4" s="6" t="s">
        <v>12</v>
      </c>
      <c r="D4" s="12">
        <v>35</v>
      </c>
      <c r="E4" s="12" t="s">
        <v>13</v>
      </c>
      <c r="F4" s="19"/>
      <c r="G4" s="12"/>
    </row>
    <row r="5" spans="1:7" ht="27" customHeight="1" x14ac:dyDescent="0.25">
      <c r="A5" s="26"/>
      <c r="B5" s="6" t="s">
        <v>14</v>
      </c>
      <c r="C5" s="6" t="s">
        <v>15</v>
      </c>
      <c r="D5" s="12">
        <v>2</v>
      </c>
      <c r="E5" s="12" t="s">
        <v>16</v>
      </c>
      <c r="F5" s="19"/>
      <c r="G5" s="12"/>
    </row>
    <row r="6" spans="1:7" ht="27" customHeight="1" x14ac:dyDescent="0.25">
      <c r="A6" s="26"/>
      <c r="B6" s="6" t="s">
        <v>17</v>
      </c>
      <c r="C6" s="6" t="s">
        <v>18</v>
      </c>
      <c r="D6" s="12">
        <v>336</v>
      </c>
      <c r="E6" s="12" t="s">
        <v>13</v>
      </c>
      <c r="F6" s="19"/>
      <c r="G6" s="12"/>
    </row>
    <row r="7" spans="1:7" ht="27" customHeight="1" x14ac:dyDescent="0.25">
      <c r="A7" s="25" t="s">
        <v>19</v>
      </c>
      <c r="B7" s="25"/>
      <c r="C7" s="25"/>
      <c r="D7" s="25"/>
      <c r="E7" s="25"/>
      <c r="F7" s="25"/>
      <c r="G7" s="12">
        <f>SUM(G4:G6)</f>
        <v>0</v>
      </c>
    </row>
    <row r="8" spans="1:7" ht="27" customHeight="1" x14ac:dyDescent="0.25">
      <c r="A8" s="26" t="s">
        <v>20</v>
      </c>
      <c r="B8" s="7" t="s">
        <v>21</v>
      </c>
      <c r="C8" s="7" t="s">
        <v>22</v>
      </c>
      <c r="D8" s="8">
        <v>121</v>
      </c>
      <c r="E8" s="8" t="s">
        <v>23</v>
      </c>
      <c r="F8" s="20"/>
      <c r="G8" s="8"/>
    </row>
    <row r="9" spans="1:7" ht="27" customHeight="1" x14ac:dyDescent="0.25">
      <c r="A9" s="26"/>
      <c r="B9" s="7" t="s">
        <v>24</v>
      </c>
      <c r="C9" s="7" t="s">
        <v>25</v>
      </c>
      <c r="D9" s="8">
        <v>282</v>
      </c>
      <c r="E9" s="8" t="s">
        <v>23</v>
      </c>
      <c r="F9" s="20"/>
      <c r="G9" s="8"/>
    </row>
    <row r="10" spans="1:7" ht="27" customHeight="1" x14ac:dyDescent="0.25">
      <c r="A10" s="26"/>
      <c r="B10" s="7" t="s">
        <v>26</v>
      </c>
      <c r="C10" s="7" t="s">
        <v>27</v>
      </c>
      <c r="D10" s="8">
        <f>165.5-D30</f>
        <v>130.5</v>
      </c>
      <c r="E10" s="8" t="s">
        <v>13</v>
      </c>
      <c r="F10" s="20"/>
      <c r="G10" s="8"/>
    </row>
    <row r="11" spans="1:7" ht="27" customHeight="1" x14ac:dyDescent="0.25">
      <c r="A11" s="26"/>
      <c r="B11" s="7" t="s">
        <v>28</v>
      </c>
      <c r="C11" s="7" t="s">
        <v>29</v>
      </c>
      <c r="D11" s="8">
        <v>24</v>
      </c>
      <c r="E11" s="8" t="s">
        <v>13</v>
      </c>
      <c r="F11" s="20"/>
      <c r="G11" s="8"/>
    </row>
    <row r="12" spans="1:7" ht="27" customHeight="1" x14ac:dyDescent="0.25">
      <c r="A12" s="26"/>
      <c r="B12" s="7" t="s">
        <v>30</v>
      </c>
      <c r="C12" s="7" t="s">
        <v>31</v>
      </c>
      <c r="D12" s="8">
        <v>1</v>
      </c>
      <c r="E12" s="8" t="s">
        <v>16</v>
      </c>
      <c r="F12" s="20"/>
      <c r="G12" s="8"/>
    </row>
    <row r="13" spans="1:7" ht="27" customHeight="1" x14ac:dyDescent="0.25">
      <c r="A13" s="26"/>
      <c r="B13" s="7" t="s">
        <v>32</v>
      </c>
      <c r="C13" s="7" t="s">
        <v>33</v>
      </c>
      <c r="D13" s="8">
        <v>4</v>
      </c>
      <c r="E13" s="8" t="s">
        <v>16</v>
      </c>
      <c r="F13" s="20"/>
      <c r="G13" s="8"/>
    </row>
    <row r="14" spans="1:7" ht="27" customHeight="1" x14ac:dyDescent="0.25">
      <c r="A14" s="26"/>
      <c r="B14" s="7" t="s">
        <v>34</v>
      </c>
      <c r="C14" s="7" t="s">
        <v>35</v>
      </c>
      <c r="D14" s="8">
        <v>2</v>
      </c>
      <c r="E14" s="8" t="s">
        <v>16</v>
      </c>
      <c r="F14" s="20"/>
      <c r="G14" s="8"/>
    </row>
    <row r="15" spans="1:7" ht="27" customHeight="1" x14ac:dyDescent="0.25">
      <c r="A15" s="26"/>
      <c r="B15" s="7" t="s">
        <v>36</v>
      </c>
      <c r="C15" s="7" t="s">
        <v>37</v>
      </c>
      <c r="D15" s="8">
        <v>3</v>
      </c>
      <c r="E15" s="8" t="s">
        <v>16</v>
      </c>
      <c r="F15" s="20"/>
      <c r="G15" s="8"/>
    </row>
    <row r="16" spans="1:7" ht="27" customHeight="1" x14ac:dyDescent="0.25">
      <c r="A16" s="26"/>
      <c r="B16" s="7" t="s">
        <v>38</v>
      </c>
      <c r="C16" s="7" t="s">
        <v>39</v>
      </c>
      <c r="D16" s="8">
        <v>128.5</v>
      </c>
      <c r="E16" s="8" t="s">
        <v>13</v>
      </c>
      <c r="F16" s="20"/>
      <c r="G16" s="8"/>
    </row>
    <row r="17" spans="1:7" ht="27" customHeight="1" x14ac:dyDescent="0.25">
      <c r="A17" s="26"/>
      <c r="B17" s="7" t="s">
        <v>40</v>
      </c>
      <c r="C17" s="7" t="s">
        <v>41</v>
      </c>
      <c r="D17" s="8">
        <v>1</v>
      </c>
      <c r="E17" s="8" t="s">
        <v>16</v>
      </c>
      <c r="F17" s="20"/>
      <c r="G17" s="8"/>
    </row>
    <row r="18" spans="1:7" ht="27" customHeight="1" x14ac:dyDescent="0.25">
      <c r="A18" s="26"/>
      <c r="B18" s="7" t="s">
        <v>42</v>
      </c>
      <c r="C18" s="7" t="s">
        <v>41</v>
      </c>
      <c r="D18" s="8">
        <v>1</v>
      </c>
      <c r="E18" s="8" t="s">
        <v>16</v>
      </c>
      <c r="F18" s="20"/>
      <c r="G18" s="8"/>
    </row>
    <row r="19" spans="1:7" ht="27" customHeight="1" x14ac:dyDescent="0.25">
      <c r="A19" s="26"/>
      <c r="B19" s="7" t="s">
        <v>43</v>
      </c>
      <c r="C19" s="7" t="s">
        <v>44</v>
      </c>
      <c r="D19" s="8">
        <v>13</v>
      </c>
      <c r="E19" s="8" t="s">
        <v>45</v>
      </c>
      <c r="F19" s="20"/>
      <c r="G19" s="8"/>
    </row>
    <row r="20" spans="1:7" ht="27" customHeight="1" x14ac:dyDescent="0.25">
      <c r="A20" s="26"/>
      <c r="B20" s="7" t="s">
        <v>46</v>
      </c>
      <c r="C20" s="7"/>
      <c r="D20" s="8">
        <v>1</v>
      </c>
      <c r="E20" s="8" t="s">
        <v>47</v>
      </c>
      <c r="F20" s="20"/>
      <c r="G20" s="8"/>
    </row>
    <row r="21" spans="1:7" ht="27" customHeight="1" x14ac:dyDescent="0.25">
      <c r="A21" s="26"/>
      <c r="B21" s="7" t="s">
        <v>48</v>
      </c>
      <c r="C21" s="7" t="s">
        <v>49</v>
      </c>
      <c r="D21" s="8">
        <v>1</v>
      </c>
      <c r="E21" s="8" t="s">
        <v>50</v>
      </c>
      <c r="F21" s="20"/>
      <c r="G21" s="8"/>
    </row>
    <row r="22" spans="1:7" ht="27" customHeight="1" x14ac:dyDescent="0.25">
      <c r="A22" s="26"/>
      <c r="B22" s="27" t="s">
        <v>51</v>
      </c>
      <c r="C22" s="7" t="s">
        <v>52</v>
      </c>
      <c r="D22" s="8">
        <v>10</v>
      </c>
      <c r="E22" s="8" t="s">
        <v>45</v>
      </c>
      <c r="F22" s="20"/>
      <c r="G22" s="8"/>
    </row>
    <row r="23" spans="1:7" ht="27" customHeight="1" x14ac:dyDescent="0.25">
      <c r="A23" s="26"/>
      <c r="B23" s="27"/>
      <c r="C23" s="7" t="s">
        <v>53</v>
      </c>
      <c r="D23" s="8">
        <v>180</v>
      </c>
      <c r="E23" s="8" t="s">
        <v>45</v>
      </c>
      <c r="F23" s="20"/>
      <c r="G23" s="8"/>
    </row>
    <row r="24" spans="1:7" ht="27" customHeight="1" x14ac:dyDescent="0.25">
      <c r="A24" s="26"/>
      <c r="B24" s="27"/>
      <c r="C24" s="7" t="s">
        <v>54</v>
      </c>
      <c r="D24" s="8">
        <v>5</v>
      </c>
      <c r="E24" s="8" t="s">
        <v>45</v>
      </c>
      <c r="F24" s="20"/>
      <c r="G24" s="8"/>
    </row>
    <row r="25" spans="1:7" ht="27" customHeight="1" x14ac:dyDescent="0.25">
      <c r="A25" s="26"/>
      <c r="B25" s="27"/>
      <c r="C25" s="7" t="s">
        <v>55</v>
      </c>
      <c r="D25" s="8">
        <v>1</v>
      </c>
      <c r="E25" s="8" t="s">
        <v>56</v>
      </c>
      <c r="F25" s="20"/>
      <c r="G25" s="8"/>
    </row>
    <row r="26" spans="1:7" ht="27" customHeight="1" x14ac:dyDescent="0.25">
      <c r="A26" s="26"/>
      <c r="B26" s="27"/>
      <c r="C26" s="7" t="s">
        <v>57</v>
      </c>
      <c r="D26" s="8">
        <v>1</v>
      </c>
      <c r="E26" s="8" t="s">
        <v>56</v>
      </c>
      <c r="F26" s="20"/>
      <c r="G26" s="8"/>
    </row>
    <row r="27" spans="1:7" ht="27" customHeight="1" x14ac:dyDescent="0.25">
      <c r="A27" s="26"/>
      <c r="B27" s="27"/>
      <c r="C27" s="7" t="s">
        <v>58</v>
      </c>
      <c r="D27" s="8">
        <v>1</v>
      </c>
      <c r="E27" s="8" t="s">
        <v>59</v>
      </c>
      <c r="F27" s="20"/>
      <c r="G27" s="8"/>
    </row>
    <row r="28" spans="1:7" ht="27" customHeight="1" x14ac:dyDescent="0.25">
      <c r="A28" s="26"/>
      <c r="B28" s="27"/>
      <c r="C28" s="7" t="s">
        <v>60</v>
      </c>
      <c r="D28" s="8">
        <v>8</v>
      </c>
      <c r="E28" s="8" t="s">
        <v>59</v>
      </c>
      <c r="F28" s="20"/>
      <c r="G28" s="8"/>
    </row>
    <row r="29" spans="1:7" ht="27" customHeight="1" x14ac:dyDescent="0.25">
      <c r="A29" s="25" t="s">
        <v>19</v>
      </c>
      <c r="B29" s="25"/>
      <c r="C29" s="25"/>
      <c r="D29" s="25"/>
      <c r="E29" s="25"/>
      <c r="F29" s="25"/>
      <c r="G29" s="12">
        <f>SUM(G8:G28)</f>
        <v>0</v>
      </c>
    </row>
    <row r="30" spans="1:7" ht="27" customHeight="1" x14ac:dyDescent="0.25">
      <c r="A30" s="26" t="s">
        <v>61</v>
      </c>
      <c r="B30" s="29" t="s">
        <v>62</v>
      </c>
      <c r="C30" s="29"/>
      <c r="D30" s="12">
        <v>35</v>
      </c>
      <c r="E30" s="12" t="s">
        <v>13</v>
      </c>
      <c r="F30" s="19"/>
      <c r="G30" s="12"/>
    </row>
    <row r="31" spans="1:7" ht="27" customHeight="1" x14ac:dyDescent="0.25">
      <c r="A31" s="26"/>
      <c r="B31" s="29" t="s">
        <v>63</v>
      </c>
      <c r="C31" s="29"/>
      <c r="D31" s="12">
        <v>1</v>
      </c>
      <c r="E31" s="12" t="s">
        <v>16</v>
      </c>
      <c r="F31" s="19"/>
      <c r="G31" s="12"/>
    </row>
    <row r="32" spans="1:7" ht="27" customHeight="1" x14ac:dyDescent="0.25">
      <c r="A32" s="26"/>
      <c r="B32" s="29" t="s">
        <v>64</v>
      </c>
      <c r="C32" s="29"/>
      <c r="D32" s="12">
        <v>1</v>
      </c>
      <c r="E32" s="12" t="s">
        <v>56</v>
      </c>
      <c r="F32" s="19"/>
      <c r="G32" s="12"/>
    </row>
    <row r="33" spans="1:7" ht="27" customHeight="1" x14ac:dyDescent="0.25">
      <c r="A33" s="26"/>
      <c r="B33" s="29" t="s">
        <v>65</v>
      </c>
      <c r="C33" s="29"/>
      <c r="D33" s="12">
        <v>5</v>
      </c>
      <c r="E33" s="12" t="s">
        <v>16</v>
      </c>
      <c r="F33" s="19"/>
      <c r="G33" s="12"/>
    </row>
    <row r="34" spans="1:7" ht="27" customHeight="1" x14ac:dyDescent="0.25">
      <c r="A34" s="26"/>
      <c r="B34" s="29" t="s">
        <v>66</v>
      </c>
      <c r="C34" s="29"/>
      <c r="D34" s="12">
        <v>1</v>
      </c>
      <c r="E34" s="12" t="s">
        <v>16</v>
      </c>
      <c r="F34" s="19"/>
      <c r="G34" s="12"/>
    </row>
    <row r="35" spans="1:7" ht="27" customHeight="1" x14ac:dyDescent="0.25">
      <c r="A35" s="26"/>
      <c r="B35" s="29" t="s">
        <v>67</v>
      </c>
      <c r="C35" s="29"/>
      <c r="D35" s="12">
        <v>2</v>
      </c>
      <c r="E35" s="12" t="s">
        <v>16</v>
      </c>
      <c r="F35" s="19"/>
      <c r="G35" s="12"/>
    </row>
    <row r="36" spans="1:7" ht="27" customHeight="1" x14ac:dyDescent="0.25">
      <c r="A36" s="26"/>
      <c r="B36" s="29" t="s">
        <v>68</v>
      </c>
      <c r="C36" s="29"/>
      <c r="D36" s="12">
        <v>2</v>
      </c>
      <c r="E36" s="12" t="s">
        <v>56</v>
      </c>
      <c r="F36" s="19"/>
      <c r="G36" s="12"/>
    </row>
    <row r="37" spans="1:7" ht="27" customHeight="1" x14ac:dyDescent="0.25">
      <c r="A37" s="26"/>
      <c r="B37" s="29" t="s">
        <v>69</v>
      </c>
      <c r="C37" s="29"/>
      <c r="D37" s="12">
        <v>1</v>
      </c>
      <c r="E37" s="12" t="s">
        <v>56</v>
      </c>
      <c r="F37" s="19"/>
      <c r="G37" s="12"/>
    </row>
    <row r="38" spans="1:7" ht="27" customHeight="1" x14ac:dyDescent="0.25">
      <c r="A38" s="26"/>
      <c r="B38" s="29" t="s">
        <v>70</v>
      </c>
      <c r="C38" s="29"/>
      <c r="D38" s="12">
        <v>2</v>
      </c>
      <c r="E38" s="12" t="s">
        <v>71</v>
      </c>
      <c r="F38" s="19"/>
      <c r="G38" s="12"/>
    </row>
    <row r="39" spans="1:7" ht="27" customHeight="1" x14ac:dyDescent="0.25">
      <c r="A39" s="26"/>
      <c r="B39" s="29" t="s">
        <v>72</v>
      </c>
      <c r="C39" s="29"/>
      <c r="D39" s="12">
        <v>2</v>
      </c>
      <c r="E39" s="12" t="s">
        <v>71</v>
      </c>
      <c r="F39" s="19"/>
      <c r="G39" s="12"/>
    </row>
    <row r="40" spans="1:7" ht="27" customHeight="1" x14ac:dyDescent="0.25">
      <c r="A40" s="26"/>
      <c r="B40" s="29" t="s">
        <v>73</v>
      </c>
      <c r="C40" s="29"/>
      <c r="D40" s="12">
        <v>1</v>
      </c>
      <c r="E40" s="12" t="s">
        <v>16</v>
      </c>
      <c r="F40" s="19"/>
      <c r="G40" s="12"/>
    </row>
    <row r="41" spans="1:7" ht="27" customHeight="1" x14ac:dyDescent="0.25">
      <c r="A41" s="25" t="s">
        <v>19</v>
      </c>
      <c r="B41" s="25"/>
      <c r="C41" s="25"/>
      <c r="D41" s="25"/>
      <c r="E41" s="25"/>
      <c r="F41" s="25"/>
      <c r="G41" s="12">
        <f>SUM(G30:G40)</f>
        <v>0</v>
      </c>
    </row>
    <row r="42" spans="1:7" ht="27" customHeight="1" x14ac:dyDescent="0.25">
      <c r="A42" s="26" t="s">
        <v>74</v>
      </c>
      <c r="B42" s="29" t="s">
        <v>75</v>
      </c>
      <c r="C42" s="29"/>
      <c r="D42" s="12">
        <v>1</v>
      </c>
      <c r="E42" s="12" t="s">
        <v>16</v>
      </c>
      <c r="F42" s="19"/>
      <c r="G42" s="12"/>
    </row>
    <row r="43" spans="1:7" ht="27" customHeight="1" x14ac:dyDescent="0.25">
      <c r="A43" s="26"/>
      <c r="B43" s="29" t="s">
        <v>76</v>
      </c>
      <c r="C43" s="29"/>
      <c r="D43" s="12">
        <v>8</v>
      </c>
      <c r="E43" s="12" t="s">
        <v>16</v>
      </c>
      <c r="F43" s="19"/>
      <c r="G43" s="12"/>
    </row>
    <row r="44" spans="1:7" ht="27" customHeight="1" x14ac:dyDescent="0.25">
      <c r="A44" s="26"/>
      <c r="B44" s="29" t="s">
        <v>77</v>
      </c>
      <c r="C44" s="29"/>
      <c r="D44" s="12">
        <v>4</v>
      </c>
      <c r="E44" s="12" t="s">
        <v>16</v>
      </c>
      <c r="F44" s="19"/>
      <c r="G44" s="12"/>
    </row>
    <row r="45" spans="1:7" ht="27" customHeight="1" x14ac:dyDescent="0.25">
      <c r="A45" s="26"/>
      <c r="B45" s="29" t="s">
        <v>78</v>
      </c>
      <c r="C45" s="29"/>
      <c r="D45" s="12">
        <v>2</v>
      </c>
      <c r="E45" s="12" t="s">
        <v>16</v>
      </c>
      <c r="F45" s="19"/>
      <c r="G45" s="12"/>
    </row>
    <row r="46" spans="1:7" ht="27" customHeight="1" x14ac:dyDescent="0.25">
      <c r="A46" s="26"/>
      <c r="B46" s="29" t="s">
        <v>79</v>
      </c>
      <c r="C46" s="29"/>
      <c r="D46" s="12">
        <v>1</v>
      </c>
      <c r="E46" s="12" t="s">
        <v>16</v>
      </c>
      <c r="F46" s="19"/>
      <c r="G46" s="12"/>
    </row>
    <row r="47" spans="1:7" ht="27" customHeight="1" x14ac:dyDescent="0.25">
      <c r="A47" s="26"/>
      <c r="B47" s="29" t="s">
        <v>80</v>
      </c>
      <c r="C47" s="29"/>
      <c r="D47" s="12">
        <v>2</v>
      </c>
      <c r="E47" s="12" t="s">
        <v>16</v>
      </c>
      <c r="F47" s="19"/>
      <c r="G47" s="12"/>
    </row>
    <row r="48" spans="1:7" ht="27" customHeight="1" x14ac:dyDescent="0.25">
      <c r="A48" s="26"/>
      <c r="B48" s="29" t="s">
        <v>81</v>
      </c>
      <c r="C48" s="29"/>
      <c r="D48" s="12">
        <v>2</v>
      </c>
      <c r="E48" s="12" t="s">
        <v>16</v>
      </c>
      <c r="F48" s="19"/>
      <c r="G48" s="12"/>
    </row>
    <row r="49" spans="1:7" ht="27" customHeight="1" x14ac:dyDescent="0.25">
      <c r="A49" s="26"/>
      <c r="B49" s="29" t="s">
        <v>82</v>
      </c>
      <c r="C49" s="29"/>
      <c r="D49" s="12">
        <v>2</v>
      </c>
      <c r="E49" s="12" t="s">
        <v>16</v>
      </c>
      <c r="F49" s="19"/>
      <c r="G49" s="12"/>
    </row>
    <row r="50" spans="1:7" ht="27" customHeight="1" x14ac:dyDescent="0.25">
      <c r="A50" s="26"/>
      <c r="B50" s="29" t="s">
        <v>83</v>
      </c>
      <c r="C50" s="29"/>
      <c r="D50" s="12">
        <v>4</v>
      </c>
      <c r="E50" s="12" t="s">
        <v>84</v>
      </c>
      <c r="F50" s="19"/>
      <c r="G50" s="12"/>
    </row>
    <row r="51" spans="1:7" ht="27" customHeight="1" x14ac:dyDescent="0.25">
      <c r="A51" s="26"/>
      <c r="B51" s="29" t="s">
        <v>85</v>
      </c>
      <c r="C51" s="29"/>
      <c r="D51" s="12">
        <v>2</v>
      </c>
      <c r="E51" s="12" t="s">
        <v>84</v>
      </c>
      <c r="F51" s="19"/>
      <c r="G51" s="12"/>
    </row>
    <row r="52" spans="1:7" ht="27" customHeight="1" x14ac:dyDescent="0.25">
      <c r="A52" s="26"/>
      <c r="B52" s="29" t="s">
        <v>86</v>
      </c>
      <c r="C52" s="29"/>
      <c r="D52" s="12">
        <v>2</v>
      </c>
      <c r="E52" s="12" t="s">
        <v>16</v>
      </c>
      <c r="F52" s="19"/>
      <c r="G52" s="12"/>
    </row>
    <row r="53" spans="1:7" ht="27" customHeight="1" x14ac:dyDescent="0.25">
      <c r="A53" s="26"/>
      <c r="B53" s="29" t="s">
        <v>70</v>
      </c>
      <c r="C53" s="29"/>
      <c r="D53" s="12">
        <v>1</v>
      </c>
      <c r="E53" s="12" t="s">
        <v>71</v>
      </c>
      <c r="F53" s="19"/>
      <c r="G53" s="12"/>
    </row>
    <row r="54" spans="1:7" ht="27" customHeight="1" x14ac:dyDescent="0.25">
      <c r="A54" s="26"/>
      <c r="B54" s="29" t="s">
        <v>87</v>
      </c>
      <c r="C54" s="29"/>
      <c r="D54" s="12">
        <v>2</v>
      </c>
      <c r="E54" s="12" t="s">
        <v>84</v>
      </c>
      <c r="F54" s="19"/>
      <c r="G54" s="12"/>
    </row>
    <row r="55" spans="1:7" ht="27" customHeight="1" x14ac:dyDescent="0.25">
      <c r="A55" s="26"/>
      <c r="B55" s="29" t="s">
        <v>88</v>
      </c>
      <c r="C55" s="29"/>
      <c r="D55" s="12">
        <v>4</v>
      </c>
      <c r="E55" s="12" t="s">
        <v>56</v>
      </c>
      <c r="F55" s="19"/>
      <c r="G55" s="12"/>
    </row>
    <row r="56" spans="1:7" ht="27" customHeight="1" x14ac:dyDescent="0.25">
      <c r="A56" s="25" t="s">
        <v>19</v>
      </c>
      <c r="B56" s="25"/>
      <c r="C56" s="25"/>
      <c r="D56" s="25"/>
      <c r="E56" s="25"/>
      <c r="F56" s="25"/>
      <c r="G56" s="12">
        <f>SUM(G42:G55)</f>
        <v>0</v>
      </c>
    </row>
    <row r="57" spans="1:7" ht="27" customHeight="1" x14ac:dyDescent="0.25">
      <c r="A57" s="26" t="s">
        <v>89</v>
      </c>
      <c r="B57" s="29" t="s">
        <v>90</v>
      </c>
      <c r="C57" s="29"/>
      <c r="D57" s="12">
        <v>1</v>
      </c>
      <c r="E57" s="12" t="s">
        <v>16</v>
      </c>
      <c r="F57" s="19"/>
      <c r="G57" s="12"/>
    </row>
    <row r="58" spans="1:7" ht="27" customHeight="1" x14ac:dyDescent="0.25">
      <c r="A58" s="26"/>
      <c r="B58" s="29" t="s">
        <v>91</v>
      </c>
      <c r="C58" s="29"/>
      <c r="D58" s="12">
        <v>10</v>
      </c>
      <c r="E58" s="12" t="s">
        <v>92</v>
      </c>
      <c r="F58" s="19"/>
      <c r="G58" s="12"/>
    </row>
    <row r="59" spans="1:7" ht="27" customHeight="1" x14ac:dyDescent="0.25">
      <c r="A59" s="26"/>
      <c r="B59" s="29" t="s">
        <v>93</v>
      </c>
      <c r="C59" s="29"/>
      <c r="D59" s="12">
        <v>10</v>
      </c>
      <c r="E59" s="12" t="s">
        <v>92</v>
      </c>
      <c r="F59" s="19"/>
      <c r="G59" s="12"/>
    </row>
    <row r="60" spans="1:7" ht="27" customHeight="1" x14ac:dyDescent="0.25">
      <c r="A60" s="26"/>
      <c r="B60" s="29" t="s">
        <v>94</v>
      </c>
      <c r="C60" s="29"/>
      <c r="D60" s="12">
        <v>2</v>
      </c>
      <c r="E60" s="12" t="s">
        <v>16</v>
      </c>
      <c r="F60" s="19"/>
      <c r="G60" s="12"/>
    </row>
    <row r="61" spans="1:7" ht="27" customHeight="1" x14ac:dyDescent="0.25">
      <c r="A61" s="26"/>
      <c r="B61" s="29" t="s">
        <v>95</v>
      </c>
      <c r="C61" s="29"/>
      <c r="D61" s="12">
        <v>2</v>
      </c>
      <c r="E61" s="12" t="s">
        <v>56</v>
      </c>
      <c r="F61" s="19"/>
      <c r="G61" s="12"/>
    </row>
    <row r="62" spans="1:7" ht="27" customHeight="1" x14ac:dyDescent="0.25">
      <c r="A62" s="25" t="s">
        <v>19</v>
      </c>
      <c r="B62" s="25"/>
      <c r="C62" s="25"/>
      <c r="D62" s="25"/>
      <c r="E62" s="25"/>
      <c r="F62" s="25"/>
      <c r="G62" s="12">
        <f>SUM(G57:G61)</f>
        <v>0</v>
      </c>
    </row>
    <row r="63" spans="1:7" ht="27" customHeight="1" x14ac:dyDescent="0.25">
      <c r="A63" s="26" t="s">
        <v>96</v>
      </c>
      <c r="B63" s="29" t="s">
        <v>97</v>
      </c>
      <c r="C63" s="29"/>
      <c r="D63" s="12">
        <v>30</v>
      </c>
      <c r="E63" s="12" t="s">
        <v>98</v>
      </c>
      <c r="F63" s="19"/>
      <c r="G63" s="12"/>
    </row>
    <row r="64" spans="1:7" ht="27" customHeight="1" x14ac:dyDescent="0.25">
      <c r="A64" s="26"/>
      <c r="B64" s="29" t="s">
        <v>99</v>
      </c>
      <c r="C64" s="29"/>
      <c r="D64" s="12">
        <v>8</v>
      </c>
      <c r="E64" s="12" t="s">
        <v>98</v>
      </c>
      <c r="F64" s="19"/>
      <c r="G64" s="12"/>
    </row>
    <row r="65" spans="1:8" ht="27" customHeight="1" x14ac:dyDescent="0.25">
      <c r="A65" s="26"/>
      <c r="B65" s="29" t="s">
        <v>100</v>
      </c>
      <c r="C65" s="29"/>
      <c r="D65" s="12">
        <v>2</v>
      </c>
      <c r="E65" s="12" t="s">
        <v>101</v>
      </c>
      <c r="F65" s="19"/>
      <c r="G65" s="12"/>
    </row>
    <row r="66" spans="1:8" ht="27" customHeight="1" x14ac:dyDescent="0.25">
      <c r="A66" s="25" t="s">
        <v>19</v>
      </c>
      <c r="B66" s="25"/>
      <c r="C66" s="25"/>
      <c r="D66" s="25"/>
      <c r="E66" s="25"/>
      <c r="F66" s="25"/>
      <c r="G66" s="12">
        <f>SUM(G63:G65)</f>
        <v>0</v>
      </c>
    </row>
    <row r="67" spans="1:8" ht="27" customHeight="1" x14ac:dyDescent="0.25">
      <c r="A67" s="25" t="s">
        <v>102</v>
      </c>
      <c r="B67" s="25"/>
      <c r="C67" s="25"/>
      <c r="D67" s="25"/>
      <c r="E67" s="25"/>
      <c r="F67" s="25"/>
      <c r="G67" s="10">
        <f>G7+G29+G41+G56+G62+G66</f>
        <v>0</v>
      </c>
    </row>
    <row r="68" spans="1:8" ht="27" customHeight="1" x14ac:dyDescent="0.25">
      <c r="A68" s="25" t="s">
        <v>139</v>
      </c>
      <c r="B68" s="25"/>
      <c r="C68" s="25"/>
      <c r="D68" s="25"/>
      <c r="E68" s="25"/>
      <c r="F68" s="25"/>
      <c r="G68" s="10">
        <f>G67*0.06</f>
        <v>0</v>
      </c>
    </row>
    <row r="69" spans="1:8" ht="27" customHeight="1" x14ac:dyDescent="0.25">
      <c r="A69" s="25" t="s">
        <v>103</v>
      </c>
      <c r="B69" s="25"/>
      <c r="C69" s="25"/>
      <c r="D69" s="25"/>
      <c r="E69" s="25"/>
      <c r="F69" s="25"/>
      <c r="G69" s="10">
        <f>SUM(G67:G68)</f>
        <v>0</v>
      </c>
    </row>
    <row r="71" spans="1:8" x14ac:dyDescent="0.25">
      <c r="H71" s="11"/>
    </row>
  </sheetData>
  <mergeCells count="49">
    <mergeCell ref="A7:F7"/>
    <mergeCell ref="A29:F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A41:F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60:C60"/>
    <mergeCell ref="B61:C61"/>
    <mergeCell ref="A62:F62"/>
    <mergeCell ref="B53:C53"/>
    <mergeCell ref="B54:C54"/>
    <mergeCell ref="B55:C55"/>
    <mergeCell ref="A56:F56"/>
    <mergeCell ref="B57:C57"/>
    <mergeCell ref="A68:F68"/>
    <mergeCell ref="A69:F69"/>
    <mergeCell ref="A4:A6"/>
    <mergeCell ref="A8:A28"/>
    <mergeCell ref="A30:A40"/>
    <mergeCell ref="A42:A55"/>
    <mergeCell ref="A57:A61"/>
    <mergeCell ref="A63:A65"/>
    <mergeCell ref="B22:B28"/>
    <mergeCell ref="B63:C63"/>
    <mergeCell ref="B64:C64"/>
    <mergeCell ref="B65:C65"/>
    <mergeCell ref="A66:F66"/>
    <mergeCell ref="A67:F67"/>
    <mergeCell ref="B58:C58"/>
    <mergeCell ref="B59:C59"/>
  </mergeCells>
  <phoneticPr fontId="7" type="noConversion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D5AFC-2B83-4BC2-904B-02E9A301FA7A}">
  <dimension ref="A1:H71"/>
  <sheetViews>
    <sheetView tabSelected="1" topLeftCell="A52" workbookViewId="0">
      <selection activeCell="A7" sqref="A7:F7"/>
    </sheetView>
  </sheetViews>
  <sheetFormatPr defaultColWidth="9" defaultRowHeight="14" x14ac:dyDescent="0.25"/>
  <cols>
    <col min="1" max="1" width="12" customWidth="1"/>
    <col min="2" max="2" width="23.453125" customWidth="1"/>
    <col min="3" max="3" width="44.453125" customWidth="1"/>
    <col min="4" max="5" width="12.08984375" customWidth="1"/>
    <col min="6" max="6" width="12.08984375" style="2" customWidth="1"/>
    <col min="7" max="7" width="17.6328125" customWidth="1"/>
    <col min="8" max="8" width="12.7265625" customWidth="1"/>
  </cols>
  <sheetData>
    <row r="1" spans="1:7" s="1" customFormat="1" ht="25.5" customHeight="1" x14ac:dyDescent="0.25">
      <c r="A1" s="1" t="s">
        <v>137</v>
      </c>
      <c r="F1" s="3"/>
    </row>
    <row r="2" spans="1:7" ht="19.5" customHeight="1" x14ac:dyDescent="0.25">
      <c r="A2" s="14" t="s">
        <v>133</v>
      </c>
      <c r="E2" s="14" t="s">
        <v>141</v>
      </c>
    </row>
    <row r="3" spans="1:7" ht="22.5" customHeight="1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5" t="s">
        <v>8</v>
      </c>
      <c r="G3" s="12" t="s">
        <v>9</v>
      </c>
    </row>
    <row r="4" spans="1:7" ht="27" customHeight="1" x14ac:dyDescent="0.25">
      <c r="A4" s="26" t="s">
        <v>10</v>
      </c>
      <c r="B4" s="6" t="s">
        <v>11</v>
      </c>
      <c r="C4" s="6" t="s">
        <v>12</v>
      </c>
      <c r="D4" s="12">
        <f>3.5*10</f>
        <v>35</v>
      </c>
      <c r="E4" s="12" t="s">
        <v>13</v>
      </c>
      <c r="F4" s="5"/>
      <c r="G4" s="12"/>
    </row>
    <row r="5" spans="1:7" ht="27" customHeight="1" x14ac:dyDescent="0.25">
      <c r="A5" s="26"/>
      <c r="B5" s="6" t="s">
        <v>14</v>
      </c>
      <c r="C5" s="6" t="s">
        <v>15</v>
      </c>
      <c r="D5" s="12">
        <v>2</v>
      </c>
      <c r="E5" s="12" t="s">
        <v>16</v>
      </c>
      <c r="F5" s="5"/>
      <c r="G5" s="12"/>
    </row>
    <row r="6" spans="1:7" ht="27" customHeight="1" x14ac:dyDescent="0.25">
      <c r="A6" s="26"/>
      <c r="B6" s="6" t="s">
        <v>17</v>
      </c>
      <c r="C6" s="6" t="s">
        <v>18</v>
      </c>
      <c r="D6" s="12">
        <f>25*20</f>
        <v>500</v>
      </c>
      <c r="E6" s="12" t="s">
        <v>13</v>
      </c>
      <c r="F6" s="5"/>
      <c r="G6" s="12"/>
    </row>
    <row r="7" spans="1:7" ht="27" customHeight="1" x14ac:dyDescent="0.25">
      <c r="A7" s="25" t="s">
        <v>19</v>
      </c>
      <c r="B7" s="25"/>
      <c r="C7" s="25"/>
      <c r="D7" s="25"/>
      <c r="E7" s="25"/>
      <c r="F7" s="25"/>
      <c r="G7" s="12">
        <f>SUM(G4:G6)</f>
        <v>0</v>
      </c>
    </row>
    <row r="8" spans="1:7" ht="27" customHeight="1" x14ac:dyDescent="0.25">
      <c r="A8" s="26" t="s">
        <v>20</v>
      </c>
      <c r="B8" s="7" t="s">
        <v>21</v>
      </c>
      <c r="C8" s="7" t="s">
        <v>22</v>
      </c>
      <c r="D8" s="8">
        <v>119</v>
      </c>
      <c r="E8" s="8" t="s">
        <v>23</v>
      </c>
      <c r="F8" s="9"/>
      <c r="G8" s="8"/>
    </row>
    <row r="9" spans="1:7" ht="27" customHeight="1" x14ac:dyDescent="0.25">
      <c r="A9" s="26"/>
      <c r="B9" s="7" t="s">
        <v>24</v>
      </c>
      <c r="C9" s="7" t="s">
        <v>25</v>
      </c>
      <c r="D9" s="8">
        <v>230</v>
      </c>
      <c r="E9" s="8" t="s">
        <v>23</v>
      </c>
      <c r="F9" s="9"/>
      <c r="G9" s="8"/>
    </row>
    <row r="10" spans="1:7" ht="27" customHeight="1" x14ac:dyDescent="0.25">
      <c r="A10" s="26"/>
      <c r="B10" s="7" t="s">
        <v>26</v>
      </c>
      <c r="C10" s="7" t="s">
        <v>27</v>
      </c>
      <c r="D10" s="8">
        <f>20*4*2-D30</f>
        <v>125</v>
      </c>
      <c r="E10" s="8" t="s">
        <v>13</v>
      </c>
      <c r="F10" s="9"/>
      <c r="G10" s="8"/>
    </row>
    <row r="11" spans="1:7" ht="27" customHeight="1" x14ac:dyDescent="0.25">
      <c r="A11" s="26"/>
      <c r="B11" s="7" t="s">
        <v>28</v>
      </c>
      <c r="C11" s="7" t="s">
        <v>29</v>
      </c>
      <c r="D11" s="8">
        <v>24</v>
      </c>
      <c r="E11" s="8" t="s">
        <v>13</v>
      </c>
      <c r="F11" s="9"/>
      <c r="G11" s="8"/>
    </row>
    <row r="12" spans="1:7" ht="27" customHeight="1" x14ac:dyDescent="0.25">
      <c r="A12" s="26"/>
      <c r="B12" s="7" t="s">
        <v>30</v>
      </c>
      <c r="C12" s="7" t="s">
        <v>31</v>
      </c>
      <c r="D12" s="8">
        <v>1</v>
      </c>
      <c r="E12" s="8" t="s">
        <v>16</v>
      </c>
      <c r="F12" s="9"/>
      <c r="G12" s="8"/>
    </row>
    <row r="13" spans="1:7" ht="27" customHeight="1" x14ac:dyDescent="0.25">
      <c r="A13" s="26"/>
      <c r="B13" s="7" t="s">
        <v>32</v>
      </c>
      <c r="C13" s="7" t="s">
        <v>33</v>
      </c>
      <c r="D13" s="8">
        <v>4</v>
      </c>
      <c r="E13" s="8" t="s">
        <v>16</v>
      </c>
      <c r="F13" s="9"/>
      <c r="G13" s="8"/>
    </row>
    <row r="14" spans="1:7" ht="27" customHeight="1" x14ac:dyDescent="0.25">
      <c r="A14" s="26"/>
      <c r="B14" s="7" t="s">
        <v>34</v>
      </c>
      <c r="C14" s="7" t="s">
        <v>35</v>
      </c>
      <c r="D14" s="8">
        <v>2</v>
      </c>
      <c r="E14" s="8" t="s">
        <v>16</v>
      </c>
      <c r="F14" s="9"/>
      <c r="G14" s="8"/>
    </row>
    <row r="15" spans="1:7" ht="27" customHeight="1" x14ac:dyDescent="0.25">
      <c r="A15" s="26"/>
      <c r="B15" s="7" t="s">
        <v>36</v>
      </c>
      <c r="C15" s="7" t="s">
        <v>37</v>
      </c>
      <c r="D15" s="8">
        <v>3</v>
      </c>
      <c r="E15" s="8" t="s">
        <v>16</v>
      </c>
      <c r="F15" s="9"/>
      <c r="G15" s="8"/>
    </row>
    <row r="16" spans="1:7" ht="27" customHeight="1" x14ac:dyDescent="0.25">
      <c r="A16" s="26"/>
      <c r="B16" s="7" t="s">
        <v>38</v>
      </c>
      <c r="C16" s="7" t="s">
        <v>39</v>
      </c>
      <c r="D16" s="8">
        <v>150</v>
      </c>
      <c r="E16" s="8" t="s">
        <v>13</v>
      </c>
      <c r="F16" s="9"/>
      <c r="G16" s="8"/>
    </row>
    <row r="17" spans="1:7" ht="27" customHeight="1" x14ac:dyDescent="0.25">
      <c r="A17" s="26"/>
      <c r="B17" s="7" t="s">
        <v>40</v>
      </c>
      <c r="C17" s="7" t="s">
        <v>41</v>
      </c>
      <c r="D17" s="8">
        <v>1</v>
      </c>
      <c r="E17" s="8" t="s">
        <v>16</v>
      </c>
      <c r="F17" s="9"/>
      <c r="G17" s="8"/>
    </row>
    <row r="18" spans="1:7" ht="27" customHeight="1" x14ac:dyDescent="0.25">
      <c r="A18" s="26"/>
      <c r="B18" s="7" t="s">
        <v>42</v>
      </c>
      <c r="C18" s="7" t="s">
        <v>41</v>
      </c>
      <c r="D18" s="8">
        <v>1</v>
      </c>
      <c r="E18" s="8" t="s">
        <v>16</v>
      </c>
      <c r="F18" s="9"/>
      <c r="G18" s="8"/>
    </row>
    <row r="19" spans="1:7" ht="27" customHeight="1" x14ac:dyDescent="0.25">
      <c r="A19" s="26"/>
      <c r="B19" s="7" t="s">
        <v>43</v>
      </c>
      <c r="C19" s="7" t="s">
        <v>44</v>
      </c>
      <c r="D19" s="8">
        <v>13</v>
      </c>
      <c r="E19" s="8" t="s">
        <v>45</v>
      </c>
      <c r="F19" s="9"/>
      <c r="G19" s="8"/>
    </row>
    <row r="20" spans="1:7" ht="27" customHeight="1" x14ac:dyDescent="0.25">
      <c r="A20" s="26"/>
      <c r="B20" s="7" t="s">
        <v>46</v>
      </c>
      <c r="C20" s="7"/>
      <c r="D20" s="8">
        <v>1</v>
      </c>
      <c r="E20" s="8" t="s">
        <v>47</v>
      </c>
      <c r="F20" s="9"/>
      <c r="G20" s="8"/>
    </row>
    <row r="21" spans="1:7" ht="27" customHeight="1" x14ac:dyDescent="0.25">
      <c r="A21" s="26"/>
      <c r="B21" s="7" t="s">
        <v>48</v>
      </c>
      <c r="C21" s="7" t="s">
        <v>49</v>
      </c>
      <c r="D21" s="8">
        <v>1</v>
      </c>
      <c r="E21" s="8" t="s">
        <v>50</v>
      </c>
      <c r="F21" s="9"/>
      <c r="G21" s="8"/>
    </row>
    <row r="22" spans="1:7" ht="27" customHeight="1" x14ac:dyDescent="0.25">
      <c r="A22" s="26"/>
      <c r="B22" s="27" t="s">
        <v>51</v>
      </c>
      <c r="C22" s="7" t="s">
        <v>52</v>
      </c>
      <c r="D22" s="8">
        <v>10</v>
      </c>
      <c r="E22" s="8" t="s">
        <v>45</v>
      </c>
      <c r="F22" s="9"/>
      <c r="G22" s="8"/>
    </row>
    <row r="23" spans="1:7" ht="27" customHeight="1" x14ac:dyDescent="0.25">
      <c r="A23" s="26"/>
      <c r="B23" s="27"/>
      <c r="C23" s="7" t="s">
        <v>53</v>
      </c>
      <c r="D23" s="8">
        <v>210</v>
      </c>
      <c r="E23" s="8" t="s">
        <v>45</v>
      </c>
      <c r="F23" s="9"/>
      <c r="G23" s="8"/>
    </row>
    <row r="24" spans="1:7" ht="27" customHeight="1" x14ac:dyDescent="0.25">
      <c r="A24" s="26"/>
      <c r="B24" s="27"/>
      <c r="C24" s="7" t="s">
        <v>54</v>
      </c>
      <c r="D24" s="8">
        <v>6</v>
      </c>
      <c r="E24" s="8" t="s">
        <v>45</v>
      </c>
      <c r="F24" s="9"/>
      <c r="G24" s="8"/>
    </row>
    <row r="25" spans="1:7" ht="27" customHeight="1" x14ac:dyDescent="0.25">
      <c r="A25" s="26"/>
      <c r="B25" s="27"/>
      <c r="C25" s="7" t="s">
        <v>55</v>
      </c>
      <c r="D25" s="8">
        <v>1</v>
      </c>
      <c r="E25" s="8" t="s">
        <v>56</v>
      </c>
      <c r="F25" s="9"/>
      <c r="G25" s="8"/>
    </row>
    <row r="26" spans="1:7" ht="27" customHeight="1" x14ac:dyDescent="0.25">
      <c r="A26" s="26"/>
      <c r="B26" s="27"/>
      <c r="C26" s="7" t="s">
        <v>57</v>
      </c>
      <c r="D26" s="8">
        <v>1</v>
      </c>
      <c r="E26" s="8" t="s">
        <v>56</v>
      </c>
      <c r="F26" s="9"/>
      <c r="G26" s="8"/>
    </row>
    <row r="27" spans="1:7" ht="27" customHeight="1" x14ac:dyDescent="0.25">
      <c r="A27" s="26"/>
      <c r="B27" s="27"/>
      <c r="C27" s="7" t="s">
        <v>58</v>
      </c>
      <c r="D27" s="8">
        <v>1</v>
      </c>
      <c r="E27" s="8" t="s">
        <v>59</v>
      </c>
      <c r="F27" s="9"/>
      <c r="G27" s="8"/>
    </row>
    <row r="28" spans="1:7" ht="27" customHeight="1" x14ac:dyDescent="0.25">
      <c r="A28" s="26"/>
      <c r="B28" s="27"/>
      <c r="C28" s="7" t="s">
        <v>60</v>
      </c>
      <c r="D28" s="8">
        <v>8</v>
      </c>
      <c r="E28" s="8" t="s">
        <v>59</v>
      </c>
      <c r="F28" s="9"/>
      <c r="G28" s="8"/>
    </row>
    <row r="29" spans="1:7" ht="27" customHeight="1" x14ac:dyDescent="0.25">
      <c r="A29" s="25" t="s">
        <v>19</v>
      </c>
      <c r="B29" s="25"/>
      <c r="C29" s="25"/>
      <c r="D29" s="25"/>
      <c r="E29" s="25"/>
      <c r="F29" s="25"/>
      <c r="G29" s="12">
        <f>SUM(G8:G28)</f>
        <v>0</v>
      </c>
    </row>
    <row r="30" spans="1:7" ht="27" customHeight="1" x14ac:dyDescent="0.25">
      <c r="A30" s="26" t="s">
        <v>61</v>
      </c>
      <c r="B30" s="28" t="s">
        <v>62</v>
      </c>
      <c r="C30" s="28"/>
      <c r="D30" s="8">
        <f>3.5*10</f>
        <v>35</v>
      </c>
      <c r="E30" s="8" t="s">
        <v>13</v>
      </c>
      <c r="F30" s="9"/>
      <c r="G30" s="8"/>
    </row>
    <row r="31" spans="1:7" ht="27" customHeight="1" x14ac:dyDescent="0.25">
      <c r="A31" s="26"/>
      <c r="B31" s="29" t="s">
        <v>63</v>
      </c>
      <c r="C31" s="29"/>
      <c r="D31" s="12">
        <v>1</v>
      </c>
      <c r="E31" s="12" t="s">
        <v>16</v>
      </c>
      <c r="F31" s="5"/>
      <c r="G31" s="12"/>
    </row>
    <row r="32" spans="1:7" ht="27" customHeight="1" x14ac:dyDescent="0.25">
      <c r="A32" s="26"/>
      <c r="B32" s="29" t="s">
        <v>64</v>
      </c>
      <c r="C32" s="29"/>
      <c r="D32" s="12">
        <v>1</v>
      </c>
      <c r="E32" s="12" t="s">
        <v>56</v>
      </c>
      <c r="F32" s="5"/>
      <c r="G32" s="12"/>
    </row>
    <row r="33" spans="1:7" ht="27" customHeight="1" x14ac:dyDescent="0.25">
      <c r="A33" s="26"/>
      <c r="B33" s="29" t="s">
        <v>65</v>
      </c>
      <c r="C33" s="29"/>
      <c r="D33" s="12">
        <v>5</v>
      </c>
      <c r="E33" s="12" t="s">
        <v>16</v>
      </c>
      <c r="F33" s="5"/>
      <c r="G33" s="12"/>
    </row>
    <row r="34" spans="1:7" ht="27" customHeight="1" x14ac:dyDescent="0.25">
      <c r="A34" s="26"/>
      <c r="B34" s="29" t="s">
        <v>66</v>
      </c>
      <c r="C34" s="29"/>
      <c r="D34" s="12">
        <v>1</v>
      </c>
      <c r="E34" s="12" t="s">
        <v>16</v>
      </c>
      <c r="F34" s="5"/>
      <c r="G34" s="12"/>
    </row>
    <row r="35" spans="1:7" ht="27" customHeight="1" x14ac:dyDescent="0.25">
      <c r="A35" s="26"/>
      <c r="B35" s="29" t="s">
        <v>67</v>
      </c>
      <c r="C35" s="29"/>
      <c r="D35" s="12">
        <v>2</v>
      </c>
      <c r="E35" s="12" t="s">
        <v>16</v>
      </c>
      <c r="F35" s="5"/>
      <c r="G35" s="12"/>
    </row>
    <row r="36" spans="1:7" ht="27" customHeight="1" x14ac:dyDescent="0.25">
      <c r="A36" s="26"/>
      <c r="B36" s="29" t="s">
        <v>68</v>
      </c>
      <c r="C36" s="29"/>
      <c r="D36" s="12">
        <v>2</v>
      </c>
      <c r="E36" s="12" t="s">
        <v>56</v>
      </c>
      <c r="F36" s="5"/>
      <c r="G36" s="12"/>
    </row>
    <row r="37" spans="1:7" ht="27" customHeight="1" x14ac:dyDescent="0.25">
      <c r="A37" s="26"/>
      <c r="B37" s="29" t="s">
        <v>69</v>
      </c>
      <c r="C37" s="29"/>
      <c r="D37" s="12">
        <v>1</v>
      </c>
      <c r="E37" s="12" t="s">
        <v>56</v>
      </c>
      <c r="F37" s="5"/>
      <c r="G37" s="12"/>
    </row>
    <row r="38" spans="1:7" ht="27" customHeight="1" x14ac:dyDescent="0.25">
      <c r="A38" s="26"/>
      <c r="B38" s="29" t="s">
        <v>70</v>
      </c>
      <c r="C38" s="29"/>
      <c r="D38" s="12">
        <v>2</v>
      </c>
      <c r="E38" s="12" t="s">
        <v>71</v>
      </c>
      <c r="F38" s="5"/>
      <c r="G38" s="12"/>
    </row>
    <row r="39" spans="1:7" ht="27" customHeight="1" x14ac:dyDescent="0.25">
      <c r="A39" s="26"/>
      <c r="B39" s="29" t="s">
        <v>72</v>
      </c>
      <c r="C39" s="29"/>
      <c r="D39" s="12">
        <v>2</v>
      </c>
      <c r="E39" s="12" t="s">
        <v>71</v>
      </c>
      <c r="F39" s="5"/>
      <c r="G39" s="12"/>
    </row>
    <row r="40" spans="1:7" ht="27" customHeight="1" x14ac:dyDescent="0.25">
      <c r="A40" s="26"/>
      <c r="B40" s="29" t="s">
        <v>73</v>
      </c>
      <c r="C40" s="29"/>
      <c r="D40" s="12">
        <v>1</v>
      </c>
      <c r="E40" s="12" t="s">
        <v>16</v>
      </c>
      <c r="F40" s="5"/>
      <c r="G40" s="12"/>
    </row>
    <row r="41" spans="1:7" ht="27" customHeight="1" x14ac:dyDescent="0.25">
      <c r="A41" s="25" t="s">
        <v>19</v>
      </c>
      <c r="B41" s="25"/>
      <c r="C41" s="25"/>
      <c r="D41" s="25"/>
      <c r="E41" s="25"/>
      <c r="F41" s="25"/>
      <c r="G41" s="12">
        <f>SUM(G30:G40)</f>
        <v>0</v>
      </c>
    </row>
    <row r="42" spans="1:7" ht="27" customHeight="1" x14ac:dyDescent="0.25">
      <c r="A42" s="26" t="s">
        <v>74</v>
      </c>
      <c r="B42" s="29" t="s">
        <v>75</v>
      </c>
      <c r="C42" s="29"/>
      <c r="D42" s="12">
        <v>1</v>
      </c>
      <c r="E42" s="12" t="s">
        <v>16</v>
      </c>
      <c r="F42" s="5"/>
      <c r="G42" s="12"/>
    </row>
    <row r="43" spans="1:7" ht="27" customHeight="1" x14ac:dyDescent="0.25">
      <c r="A43" s="26"/>
      <c r="B43" s="29" t="s">
        <v>76</v>
      </c>
      <c r="C43" s="29"/>
      <c r="D43" s="12">
        <v>8</v>
      </c>
      <c r="E43" s="12" t="s">
        <v>16</v>
      </c>
      <c r="F43" s="5"/>
      <c r="G43" s="12"/>
    </row>
    <row r="44" spans="1:7" ht="27" customHeight="1" x14ac:dyDescent="0.25">
      <c r="A44" s="26"/>
      <c r="B44" s="29" t="s">
        <v>77</v>
      </c>
      <c r="C44" s="29"/>
      <c r="D44" s="12">
        <v>4</v>
      </c>
      <c r="E44" s="12" t="s">
        <v>16</v>
      </c>
      <c r="F44" s="5"/>
      <c r="G44" s="12"/>
    </row>
    <row r="45" spans="1:7" ht="27" customHeight="1" x14ac:dyDescent="0.25">
      <c r="A45" s="26"/>
      <c r="B45" s="29" t="s">
        <v>78</v>
      </c>
      <c r="C45" s="29"/>
      <c r="D45" s="12">
        <v>2</v>
      </c>
      <c r="E45" s="12" t="s">
        <v>16</v>
      </c>
      <c r="F45" s="5"/>
      <c r="G45" s="12"/>
    </row>
    <row r="46" spans="1:7" ht="27" customHeight="1" x14ac:dyDescent="0.25">
      <c r="A46" s="26"/>
      <c r="B46" s="29" t="s">
        <v>79</v>
      </c>
      <c r="C46" s="29"/>
      <c r="D46" s="12">
        <v>1</v>
      </c>
      <c r="E46" s="12" t="s">
        <v>16</v>
      </c>
      <c r="F46" s="5"/>
      <c r="G46" s="12"/>
    </row>
    <row r="47" spans="1:7" ht="27" customHeight="1" x14ac:dyDescent="0.25">
      <c r="A47" s="26"/>
      <c r="B47" s="29" t="s">
        <v>80</v>
      </c>
      <c r="C47" s="29"/>
      <c r="D47" s="12">
        <v>2</v>
      </c>
      <c r="E47" s="12" t="s">
        <v>16</v>
      </c>
      <c r="F47" s="5"/>
      <c r="G47" s="12"/>
    </row>
    <row r="48" spans="1:7" ht="27" customHeight="1" x14ac:dyDescent="0.25">
      <c r="A48" s="26"/>
      <c r="B48" s="29" t="s">
        <v>81</v>
      </c>
      <c r="C48" s="29"/>
      <c r="D48" s="12">
        <v>2</v>
      </c>
      <c r="E48" s="12" t="s">
        <v>16</v>
      </c>
      <c r="F48" s="5"/>
      <c r="G48" s="12"/>
    </row>
    <row r="49" spans="1:7" ht="27" customHeight="1" x14ac:dyDescent="0.25">
      <c r="A49" s="26"/>
      <c r="B49" s="29" t="s">
        <v>82</v>
      </c>
      <c r="C49" s="29"/>
      <c r="D49" s="12">
        <v>2</v>
      </c>
      <c r="E49" s="12" t="s">
        <v>16</v>
      </c>
      <c r="F49" s="5"/>
      <c r="G49" s="12"/>
    </row>
    <row r="50" spans="1:7" ht="27" customHeight="1" x14ac:dyDescent="0.25">
      <c r="A50" s="26"/>
      <c r="B50" s="29" t="s">
        <v>83</v>
      </c>
      <c r="C50" s="29"/>
      <c r="D50" s="12">
        <v>4</v>
      </c>
      <c r="E50" s="12" t="s">
        <v>84</v>
      </c>
      <c r="F50" s="5"/>
      <c r="G50" s="12"/>
    </row>
    <row r="51" spans="1:7" ht="27" customHeight="1" x14ac:dyDescent="0.25">
      <c r="A51" s="26"/>
      <c r="B51" s="29" t="s">
        <v>85</v>
      </c>
      <c r="C51" s="29"/>
      <c r="D51" s="12">
        <v>2</v>
      </c>
      <c r="E51" s="12" t="s">
        <v>84</v>
      </c>
      <c r="F51" s="5"/>
      <c r="G51" s="12"/>
    </row>
    <row r="52" spans="1:7" ht="27" customHeight="1" x14ac:dyDescent="0.25">
      <c r="A52" s="26"/>
      <c r="B52" s="29" t="s">
        <v>86</v>
      </c>
      <c r="C52" s="29"/>
      <c r="D52" s="12">
        <v>2</v>
      </c>
      <c r="E52" s="12" t="s">
        <v>16</v>
      </c>
      <c r="F52" s="5"/>
      <c r="G52" s="12"/>
    </row>
    <row r="53" spans="1:7" ht="27" customHeight="1" x14ac:dyDescent="0.25">
      <c r="A53" s="26"/>
      <c r="B53" s="29" t="s">
        <v>70</v>
      </c>
      <c r="C53" s="29"/>
      <c r="D53" s="12">
        <v>1</v>
      </c>
      <c r="E53" s="12" t="s">
        <v>71</v>
      </c>
      <c r="F53" s="5"/>
      <c r="G53" s="12"/>
    </row>
    <row r="54" spans="1:7" ht="27" customHeight="1" x14ac:dyDescent="0.25">
      <c r="A54" s="26"/>
      <c r="B54" s="29" t="s">
        <v>87</v>
      </c>
      <c r="C54" s="29"/>
      <c r="D54" s="12">
        <v>2</v>
      </c>
      <c r="E54" s="12" t="s">
        <v>84</v>
      </c>
      <c r="F54" s="5"/>
      <c r="G54" s="12"/>
    </row>
    <row r="55" spans="1:7" ht="27" customHeight="1" x14ac:dyDescent="0.25">
      <c r="A55" s="26"/>
      <c r="B55" s="29" t="s">
        <v>88</v>
      </c>
      <c r="C55" s="29"/>
      <c r="D55" s="12">
        <v>4</v>
      </c>
      <c r="E55" s="12" t="s">
        <v>56</v>
      </c>
      <c r="F55" s="5"/>
      <c r="G55" s="12"/>
    </row>
    <row r="56" spans="1:7" ht="27" customHeight="1" x14ac:dyDescent="0.25">
      <c r="A56" s="25" t="s">
        <v>19</v>
      </c>
      <c r="B56" s="25"/>
      <c r="C56" s="25"/>
      <c r="D56" s="25"/>
      <c r="E56" s="25"/>
      <c r="F56" s="25"/>
      <c r="G56" s="12">
        <f>SUM(G42:G55)</f>
        <v>0</v>
      </c>
    </row>
    <row r="57" spans="1:7" ht="27" customHeight="1" x14ac:dyDescent="0.25">
      <c r="A57" s="26" t="s">
        <v>89</v>
      </c>
      <c r="B57" s="29" t="s">
        <v>90</v>
      </c>
      <c r="C57" s="29"/>
      <c r="D57" s="12">
        <v>1</v>
      </c>
      <c r="E57" s="12" t="s">
        <v>16</v>
      </c>
      <c r="F57" s="5"/>
      <c r="G57" s="12"/>
    </row>
    <row r="58" spans="1:7" ht="27" customHeight="1" x14ac:dyDescent="0.25">
      <c r="A58" s="26"/>
      <c r="B58" s="28" t="s">
        <v>91</v>
      </c>
      <c r="C58" s="28"/>
      <c r="D58" s="8">
        <v>10</v>
      </c>
      <c r="E58" s="8" t="s">
        <v>92</v>
      </c>
      <c r="F58" s="9"/>
      <c r="G58" s="8"/>
    </row>
    <row r="59" spans="1:7" ht="27" customHeight="1" x14ac:dyDescent="0.25">
      <c r="A59" s="26"/>
      <c r="B59" s="28" t="s">
        <v>93</v>
      </c>
      <c r="C59" s="28"/>
      <c r="D59" s="8">
        <v>10</v>
      </c>
      <c r="E59" s="8" t="s">
        <v>92</v>
      </c>
      <c r="F59" s="9"/>
      <c r="G59" s="8"/>
    </row>
    <row r="60" spans="1:7" ht="27" customHeight="1" x14ac:dyDescent="0.25">
      <c r="A60" s="26"/>
      <c r="B60" s="29" t="s">
        <v>94</v>
      </c>
      <c r="C60" s="29"/>
      <c r="D60" s="12">
        <v>2</v>
      </c>
      <c r="E60" s="12" t="s">
        <v>16</v>
      </c>
      <c r="F60" s="5"/>
      <c r="G60" s="12"/>
    </row>
    <row r="61" spans="1:7" ht="27" customHeight="1" x14ac:dyDescent="0.25">
      <c r="A61" s="26"/>
      <c r="B61" s="29" t="s">
        <v>95</v>
      </c>
      <c r="C61" s="29"/>
      <c r="D61" s="12">
        <v>2</v>
      </c>
      <c r="E61" s="12" t="s">
        <v>56</v>
      </c>
      <c r="F61" s="5"/>
      <c r="G61" s="12"/>
    </row>
    <row r="62" spans="1:7" ht="27" customHeight="1" x14ac:dyDescent="0.25">
      <c r="A62" s="25" t="s">
        <v>19</v>
      </c>
      <c r="B62" s="25"/>
      <c r="C62" s="25"/>
      <c r="D62" s="25"/>
      <c r="E62" s="25"/>
      <c r="F62" s="25"/>
      <c r="G62" s="12">
        <f>SUM(G57:G61)</f>
        <v>0</v>
      </c>
    </row>
    <row r="63" spans="1:7" ht="27" customHeight="1" x14ac:dyDescent="0.25">
      <c r="A63" s="26" t="s">
        <v>96</v>
      </c>
      <c r="B63" s="28" t="s">
        <v>97</v>
      </c>
      <c r="C63" s="28"/>
      <c r="D63" s="8">
        <v>30</v>
      </c>
      <c r="E63" s="8" t="s">
        <v>98</v>
      </c>
      <c r="F63" s="9"/>
      <c r="G63" s="8"/>
    </row>
    <row r="64" spans="1:7" ht="27" customHeight="1" x14ac:dyDescent="0.25">
      <c r="A64" s="26"/>
      <c r="B64" s="28" t="s">
        <v>99</v>
      </c>
      <c r="C64" s="28"/>
      <c r="D64" s="8">
        <v>8</v>
      </c>
      <c r="E64" s="8" t="s">
        <v>98</v>
      </c>
      <c r="F64" s="9"/>
      <c r="G64" s="8"/>
    </row>
    <row r="65" spans="1:8" ht="27" customHeight="1" x14ac:dyDescent="0.25">
      <c r="A65" s="26"/>
      <c r="B65" s="29" t="s">
        <v>100</v>
      </c>
      <c r="C65" s="29"/>
      <c r="D65" s="12">
        <v>3</v>
      </c>
      <c r="E65" s="12" t="s">
        <v>101</v>
      </c>
      <c r="F65" s="5"/>
      <c r="G65" s="12"/>
    </row>
    <row r="66" spans="1:8" ht="27" customHeight="1" x14ac:dyDescent="0.25">
      <c r="A66" s="25" t="s">
        <v>19</v>
      </c>
      <c r="B66" s="25"/>
      <c r="C66" s="25"/>
      <c r="D66" s="25"/>
      <c r="E66" s="25"/>
      <c r="F66" s="25"/>
      <c r="G66" s="12">
        <f>SUM(G63:G65)</f>
        <v>0</v>
      </c>
    </row>
    <row r="67" spans="1:8" ht="27" customHeight="1" x14ac:dyDescent="0.25">
      <c r="A67" s="25" t="s">
        <v>102</v>
      </c>
      <c r="B67" s="25"/>
      <c r="C67" s="25"/>
      <c r="D67" s="25"/>
      <c r="E67" s="25"/>
      <c r="F67" s="25"/>
      <c r="G67" s="10">
        <f>G7+G29+G41+G56+G62+G66</f>
        <v>0</v>
      </c>
    </row>
    <row r="68" spans="1:8" ht="27" customHeight="1" x14ac:dyDescent="0.25">
      <c r="A68" s="25" t="s">
        <v>139</v>
      </c>
      <c r="B68" s="25"/>
      <c r="C68" s="25"/>
      <c r="D68" s="25"/>
      <c r="E68" s="25"/>
      <c r="F68" s="25"/>
      <c r="G68" s="10">
        <f>G67*0.06</f>
        <v>0</v>
      </c>
    </row>
    <row r="69" spans="1:8" ht="27" customHeight="1" x14ac:dyDescent="0.25">
      <c r="A69" s="25" t="s">
        <v>103</v>
      </c>
      <c r="B69" s="25"/>
      <c r="C69" s="25"/>
      <c r="D69" s="25"/>
      <c r="E69" s="25"/>
      <c r="F69" s="25"/>
      <c r="G69" s="10">
        <f>SUM(G67:G68)</f>
        <v>0</v>
      </c>
    </row>
    <row r="71" spans="1:8" x14ac:dyDescent="0.25">
      <c r="H71" s="11"/>
    </row>
  </sheetData>
  <mergeCells count="49">
    <mergeCell ref="A67:F67"/>
    <mergeCell ref="A68:F68"/>
    <mergeCell ref="A69:F69"/>
    <mergeCell ref="A62:F62"/>
    <mergeCell ref="A63:A65"/>
    <mergeCell ref="B63:C63"/>
    <mergeCell ref="B64:C64"/>
    <mergeCell ref="B65:C65"/>
    <mergeCell ref="A66:F66"/>
    <mergeCell ref="B55:C55"/>
    <mergeCell ref="A56:F56"/>
    <mergeCell ref="A57:A61"/>
    <mergeCell ref="B57:C57"/>
    <mergeCell ref="B58:C58"/>
    <mergeCell ref="B59:C59"/>
    <mergeCell ref="B60:C60"/>
    <mergeCell ref="B61:C61"/>
    <mergeCell ref="B54:C54"/>
    <mergeCell ref="B40:C40"/>
    <mergeCell ref="A41:F41"/>
    <mergeCell ref="A42:A55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39:C39"/>
    <mergeCell ref="A4:A6"/>
    <mergeCell ref="A7:F7"/>
    <mergeCell ref="A8:A28"/>
    <mergeCell ref="B22:B28"/>
    <mergeCell ref="A29:F29"/>
    <mergeCell ref="A30:A40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</mergeCells>
  <phoneticPr fontId="7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AFF88-DCEB-4610-BBEC-B7B773A9A7A0}">
  <dimension ref="A1:I71"/>
  <sheetViews>
    <sheetView topLeftCell="A61" workbookViewId="0">
      <selection activeCell="A66" sqref="A66:F66"/>
    </sheetView>
  </sheetViews>
  <sheetFormatPr defaultColWidth="9" defaultRowHeight="14" x14ac:dyDescent="0.25"/>
  <cols>
    <col min="1" max="1" width="12" customWidth="1"/>
    <col min="2" max="2" width="23.453125" customWidth="1"/>
    <col min="3" max="3" width="44.453125" customWidth="1"/>
    <col min="4" max="5" width="12.08984375" customWidth="1"/>
    <col min="6" max="6" width="12.08984375" style="2" customWidth="1"/>
    <col min="7" max="7" width="17.6328125" customWidth="1"/>
    <col min="8" max="8" width="12.7265625" customWidth="1"/>
  </cols>
  <sheetData>
    <row r="1" spans="1:9" s="1" customFormat="1" ht="25.5" customHeight="1" x14ac:dyDescent="0.25">
      <c r="A1" s="1" t="s">
        <v>138</v>
      </c>
      <c r="F1" s="3"/>
    </row>
    <row r="2" spans="1:9" ht="19.5" customHeight="1" x14ac:dyDescent="0.25">
      <c r="A2" s="14" t="s">
        <v>134</v>
      </c>
      <c r="E2" s="14" t="s">
        <v>135</v>
      </c>
    </row>
    <row r="3" spans="1:9" ht="22.5" customHeight="1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5" t="s">
        <v>8</v>
      </c>
      <c r="G3" s="12" t="s">
        <v>9</v>
      </c>
    </row>
    <row r="4" spans="1:9" ht="27" customHeight="1" x14ac:dyDescent="0.25">
      <c r="A4" s="26" t="s">
        <v>10</v>
      </c>
      <c r="B4" s="6" t="s">
        <v>11</v>
      </c>
      <c r="C4" s="6" t="s">
        <v>12</v>
      </c>
      <c r="D4" s="12">
        <f>3.5*10</f>
        <v>35</v>
      </c>
      <c r="E4" s="12" t="s">
        <v>13</v>
      </c>
      <c r="F4" s="5"/>
      <c r="G4" s="12"/>
    </row>
    <row r="5" spans="1:9" ht="27" customHeight="1" x14ac:dyDescent="0.25">
      <c r="A5" s="26"/>
      <c r="B5" s="6" t="s">
        <v>14</v>
      </c>
      <c r="C5" s="6" t="s">
        <v>15</v>
      </c>
      <c r="D5" s="12">
        <v>2</v>
      </c>
      <c r="E5" s="12" t="s">
        <v>16</v>
      </c>
      <c r="F5" s="5"/>
      <c r="G5" s="12"/>
    </row>
    <row r="6" spans="1:9" ht="27" customHeight="1" x14ac:dyDescent="0.25">
      <c r="A6" s="26"/>
      <c r="B6" s="6" t="s">
        <v>17</v>
      </c>
      <c r="C6" s="6" t="s">
        <v>18</v>
      </c>
      <c r="D6" s="12">
        <f>26*19</f>
        <v>494</v>
      </c>
      <c r="E6" s="12" t="s">
        <v>13</v>
      </c>
      <c r="F6" s="5"/>
      <c r="G6" s="12"/>
    </row>
    <row r="7" spans="1:9" ht="27" customHeight="1" x14ac:dyDescent="0.25">
      <c r="A7" s="25" t="s">
        <v>19</v>
      </c>
      <c r="B7" s="25"/>
      <c r="C7" s="25"/>
      <c r="D7" s="25"/>
      <c r="E7" s="25"/>
      <c r="F7" s="25"/>
      <c r="G7" s="12">
        <f>SUM(G4:G6)</f>
        <v>0</v>
      </c>
    </row>
    <row r="8" spans="1:9" ht="27" customHeight="1" x14ac:dyDescent="0.25">
      <c r="A8" s="26" t="s">
        <v>20</v>
      </c>
      <c r="B8" s="7" t="s">
        <v>21</v>
      </c>
      <c r="C8" s="7" t="s">
        <v>22</v>
      </c>
      <c r="D8" s="8">
        <v>119</v>
      </c>
      <c r="E8" s="8" t="s">
        <v>23</v>
      </c>
      <c r="F8" s="9"/>
      <c r="G8" s="8"/>
      <c r="I8" s="14"/>
    </row>
    <row r="9" spans="1:9" ht="27" customHeight="1" x14ac:dyDescent="0.25">
      <c r="A9" s="26"/>
      <c r="B9" s="7" t="s">
        <v>24</v>
      </c>
      <c r="C9" s="7" t="s">
        <v>25</v>
      </c>
      <c r="D9" s="8">
        <v>250</v>
      </c>
      <c r="E9" s="8" t="s">
        <v>23</v>
      </c>
      <c r="F9" s="9"/>
      <c r="G9" s="8"/>
    </row>
    <row r="10" spans="1:9" ht="27" customHeight="1" x14ac:dyDescent="0.25">
      <c r="A10" s="26"/>
      <c r="B10" s="7" t="s">
        <v>26</v>
      </c>
      <c r="C10" s="7" t="s">
        <v>27</v>
      </c>
      <c r="D10" s="8">
        <f>19*4*2-D30</f>
        <v>117</v>
      </c>
      <c r="E10" s="8" t="s">
        <v>13</v>
      </c>
      <c r="F10" s="9"/>
      <c r="G10" s="8"/>
    </row>
    <row r="11" spans="1:9" ht="27" customHeight="1" x14ac:dyDescent="0.25">
      <c r="A11" s="26"/>
      <c r="B11" s="7" t="s">
        <v>28</v>
      </c>
      <c r="C11" s="7" t="s">
        <v>29</v>
      </c>
      <c r="D11" s="8">
        <v>24</v>
      </c>
      <c r="E11" s="8" t="s">
        <v>13</v>
      </c>
      <c r="F11" s="9"/>
      <c r="G11" s="8"/>
    </row>
    <row r="12" spans="1:9" ht="27" customHeight="1" x14ac:dyDescent="0.25">
      <c r="A12" s="26"/>
      <c r="B12" s="7" t="s">
        <v>30</v>
      </c>
      <c r="C12" s="7" t="s">
        <v>31</v>
      </c>
      <c r="D12" s="8">
        <v>1</v>
      </c>
      <c r="E12" s="8" t="s">
        <v>16</v>
      </c>
      <c r="F12" s="9"/>
      <c r="G12" s="8"/>
    </row>
    <row r="13" spans="1:9" ht="27" customHeight="1" x14ac:dyDescent="0.25">
      <c r="A13" s="26"/>
      <c r="B13" s="7" t="s">
        <v>32</v>
      </c>
      <c r="C13" s="7" t="s">
        <v>33</v>
      </c>
      <c r="D13" s="8">
        <v>4</v>
      </c>
      <c r="E13" s="8" t="s">
        <v>16</v>
      </c>
      <c r="F13" s="9"/>
      <c r="G13" s="8"/>
    </row>
    <row r="14" spans="1:9" ht="27" customHeight="1" x14ac:dyDescent="0.25">
      <c r="A14" s="26"/>
      <c r="B14" s="7" t="s">
        <v>34</v>
      </c>
      <c r="C14" s="7" t="s">
        <v>35</v>
      </c>
      <c r="D14" s="8">
        <v>2</v>
      </c>
      <c r="E14" s="8" t="s">
        <v>16</v>
      </c>
      <c r="F14" s="9"/>
      <c r="G14" s="8"/>
    </row>
    <row r="15" spans="1:9" ht="27" customHeight="1" x14ac:dyDescent="0.25">
      <c r="A15" s="26"/>
      <c r="B15" s="7" t="s">
        <v>36</v>
      </c>
      <c r="C15" s="7" t="s">
        <v>37</v>
      </c>
      <c r="D15" s="8">
        <v>3</v>
      </c>
      <c r="E15" s="8" t="s">
        <v>16</v>
      </c>
      <c r="F15" s="9"/>
      <c r="G15" s="8"/>
    </row>
    <row r="16" spans="1:9" ht="27" customHeight="1" x14ac:dyDescent="0.25">
      <c r="A16" s="26"/>
      <c r="B16" s="7" t="s">
        <v>38</v>
      </c>
      <c r="C16" s="7" t="s">
        <v>39</v>
      </c>
      <c r="D16" s="8">
        <v>148.5</v>
      </c>
      <c r="E16" s="8" t="s">
        <v>13</v>
      </c>
      <c r="F16" s="9"/>
      <c r="G16" s="8"/>
    </row>
    <row r="17" spans="1:7" ht="27" customHeight="1" x14ac:dyDescent="0.25">
      <c r="A17" s="26"/>
      <c r="B17" s="7" t="s">
        <v>40</v>
      </c>
      <c r="C17" s="7" t="s">
        <v>41</v>
      </c>
      <c r="D17" s="8">
        <v>1</v>
      </c>
      <c r="E17" s="8" t="s">
        <v>16</v>
      </c>
      <c r="F17" s="9"/>
      <c r="G17" s="8"/>
    </row>
    <row r="18" spans="1:7" ht="27" customHeight="1" x14ac:dyDescent="0.25">
      <c r="A18" s="26"/>
      <c r="B18" s="7" t="s">
        <v>42</v>
      </c>
      <c r="C18" s="7" t="s">
        <v>41</v>
      </c>
      <c r="D18" s="8">
        <v>1</v>
      </c>
      <c r="E18" s="8" t="s">
        <v>16</v>
      </c>
      <c r="F18" s="9"/>
      <c r="G18" s="8"/>
    </row>
    <row r="19" spans="1:7" ht="27" customHeight="1" x14ac:dyDescent="0.25">
      <c r="A19" s="26"/>
      <c r="B19" s="7" t="s">
        <v>43</v>
      </c>
      <c r="C19" s="7" t="s">
        <v>44</v>
      </c>
      <c r="D19" s="8">
        <v>13</v>
      </c>
      <c r="E19" s="8" t="s">
        <v>45</v>
      </c>
      <c r="F19" s="9"/>
      <c r="G19" s="8"/>
    </row>
    <row r="20" spans="1:7" ht="27" customHeight="1" x14ac:dyDescent="0.25">
      <c r="A20" s="26"/>
      <c r="B20" s="7" t="s">
        <v>46</v>
      </c>
      <c r="C20" s="7"/>
      <c r="D20" s="8">
        <v>1</v>
      </c>
      <c r="E20" s="8" t="s">
        <v>47</v>
      </c>
      <c r="F20" s="9"/>
      <c r="G20" s="8"/>
    </row>
    <row r="21" spans="1:7" ht="27" customHeight="1" x14ac:dyDescent="0.25">
      <c r="A21" s="26"/>
      <c r="B21" s="7" t="s">
        <v>48</v>
      </c>
      <c r="C21" s="7" t="s">
        <v>49</v>
      </c>
      <c r="D21" s="8">
        <v>1</v>
      </c>
      <c r="E21" s="8" t="s">
        <v>50</v>
      </c>
      <c r="F21" s="9"/>
      <c r="G21" s="8"/>
    </row>
    <row r="22" spans="1:7" ht="27" customHeight="1" x14ac:dyDescent="0.25">
      <c r="A22" s="26"/>
      <c r="B22" s="27" t="s">
        <v>51</v>
      </c>
      <c r="C22" s="7" t="s">
        <v>52</v>
      </c>
      <c r="D22" s="8">
        <v>10</v>
      </c>
      <c r="E22" s="8" t="s">
        <v>45</v>
      </c>
      <c r="F22" s="9"/>
      <c r="G22" s="8"/>
    </row>
    <row r="23" spans="1:7" ht="27" customHeight="1" x14ac:dyDescent="0.25">
      <c r="A23" s="26"/>
      <c r="B23" s="27"/>
      <c r="C23" s="7" t="s">
        <v>53</v>
      </c>
      <c r="D23" s="8">
        <v>180</v>
      </c>
      <c r="E23" s="8" t="s">
        <v>45</v>
      </c>
      <c r="F23" s="9"/>
      <c r="G23" s="8"/>
    </row>
    <row r="24" spans="1:7" ht="27" customHeight="1" x14ac:dyDescent="0.25">
      <c r="A24" s="26"/>
      <c r="B24" s="27"/>
      <c r="C24" s="7" t="s">
        <v>54</v>
      </c>
      <c r="D24" s="8">
        <v>6</v>
      </c>
      <c r="E24" s="8" t="s">
        <v>45</v>
      </c>
      <c r="F24" s="9"/>
      <c r="G24" s="8"/>
    </row>
    <row r="25" spans="1:7" ht="27" customHeight="1" x14ac:dyDescent="0.25">
      <c r="A25" s="26"/>
      <c r="B25" s="27"/>
      <c r="C25" s="7" t="s">
        <v>55</v>
      </c>
      <c r="D25" s="8">
        <v>1</v>
      </c>
      <c r="E25" s="8" t="s">
        <v>56</v>
      </c>
      <c r="F25" s="9"/>
      <c r="G25" s="8"/>
    </row>
    <row r="26" spans="1:7" ht="27" customHeight="1" x14ac:dyDescent="0.25">
      <c r="A26" s="26"/>
      <c r="B26" s="27"/>
      <c r="C26" s="7" t="s">
        <v>57</v>
      </c>
      <c r="D26" s="8">
        <v>1</v>
      </c>
      <c r="E26" s="8" t="s">
        <v>56</v>
      </c>
      <c r="F26" s="9"/>
      <c r="G26" s="8"/>
    </row>
    <row r="27" spans="1:7" ht="27" customHeight="1" x14ac:dyDescent="0.25">
      <c r="A27" s="26"/>
      <c r="B27" s="27"/>
      <c r="C27" s="7" t="s">
        <v>58</v>
      </c>
      <c r="D27" s="8">
        <v>1</v>
      </c>
      <c r="E27" s="8" t="s">
        <v>59</v>
      </c>
      <c r="F27" s="9"/>
      <c r="G27" s="8"/>
    </row>
    <row r="28" spans="1:7" ht="27" customHeight="1" x14ac:dyDescent="0.25">
      <c r="A28" s="26"/>
      <c r="B28" s="27"/>
      <c r="C28" s="7" t="s">
        <v>60</v>
      </c>
      <c r="D28" s="8">
        <v>8</v>
      </c>
      <c r="E28" s="8" t="s">
        <v>59</v>
      </c>
      <c r="F28" s="9"/>
      <c r="G28" s="8"/>
    </row>
    <row r="29" spans="1:7" ht="27" customHeight="1" x14ac:dyDescent="0.25">
      <c r="A29" s="25" t="s">
        <v>19</v>
      </c>
      <c r="B29" s="25"/>
      <c r="C29" s="25"/>
      <c r="D29" s="25"/>
      <c r="E29" s="25"/>
      <c r="F29" s="25"/>
      <c r="G29" s="12">
        <f>SUM(G8:G28)</f>
        <v>0</v>
      </c>
    </row>
    <row r="30" spans="1:7" ht="27" customHeight="1" x14ac:dyDescent="0.25">
      <c r="A30" s="26" t="s">
        <v>61</v>
      </c>
      <c r="B30" s="28" t="s">
        <v>62</v>
      </c>
      <c r="C30" s="28"/>
      <c r="D30" s="8">
        <f>3.5*10</f>
        <v>35</v>
      </c>
      <c r="E30" s="8" t="s">
        <v>13</v>
      </c>
      <c r="F30" s="9"/>
      <c r="G30" s="8"/>
    </row>
    <row r="31" spans="1:7" ht="27" customHeight="1" x14ac:dyDescent="0.25">
      <c r="A31" s="26"/>
      <c r="B31" s="29" t="s">
        <v>63</v>
      </c>
      <c r="C31" s="29"/>
      <c r="D31" s="12">
        <v>1</v>
      </c>
      <c r="E31" s="12" t="s">
        <v>16</v>
      </c>
      <c r="F31" s="5"/>
      <c r="G31" s="12"/>
    </row>
    <row r="32" spans="1:7" ht="27" customHeight="1" x14ac:dyDescent="0.25">
      <c r="A32" s="26"/>
      <c r="B32" s="29" t="s">
        <v>64</v>
      </c>
      <c r="C32" s="29"/>
      <c r="D32" s="12">
        <v>1</v>
      </c>
      <c r="E32" s="12" t="s">
        <v>56</v>
      </c>
      <c r="F32" s="5"/>
      <c r="G32" s="12"/>
    </row>
    <row r="33" spans="1:7" ht="27" customHeight="1" x14ac:dyDescent="0.25">
      <c r="A33" s="26"/>
      <c r="B33" s="29" t="s">
        <v>65</v>
      </c>
      <c r="C33" s="29"/>
      <c r="D33" s="12">
        <v>5</v>
      </c>
      <c r="E33" s="12" t="s">
        <v>16</v>
      </c>
      <c r="F33" s="5"/>
      <c r="G33" s="12"/>
    </row>
    <row r="34" spans="1:7" ht="27" customHeight="1" x14ac:dyDescent="0.25">
      <c r="A34" s="26"/>
      <c r="B34" s="29" t="s">
        <v>66</v>
      </c>
      <c r="C34" s="29"/>
      <c r="D34" s="12">
        <v>1</v>
      </c>
      <c r="E34" s="12" t="s">
        <v>16</v>
      </c>
      <c r="F34" s="5"/>
      <c r="G34" s="12"/>
    </row>
    <row r="35" spans="1:7" ht="27" customHeight="1" x14ac:dyDescent="0.25">
      <c r="A35" s="26"/>
      <c r="B35" s="29" t="s">
        <v>67</v>
      </c>
      <c r="C35" s="29"/>
      <c r="D35" s="12">
        <v>2</v>
      </c>
      <c r="E35" s="12" t="s">
        <v>16</v>
      </c>
      <c r="F35" s="5"/>
      <c r="G35" s="12"/>
    </row>
    <row r="36" spans="1:7" ht="27" customHeight="1" x14ac:dyDescent="0.25">
      <c r="A36" s="26"/>
      <c r="B36" s="29" t="s">
        <v>68</v>
      </c>
      <c r="C36" s="29"/>
      <c r="D36" s="12">
        <v>2</v>
      </c>
      <c r="E36" s="12" t="s">
        <v>56</v>
      </c>
      <c r="F36" s="5"/>
      <c r="G36" s="12"/>
    </row>
    <row r="37" spans="1:7" ht="27" customHeight="1" x14ac:dyDescent="0.25">
      <c r="A37" s="26"/>
      <c r="B37" s="29" t="s">
        <v>69</v>
      </c>
      <c r="C37" s="29"/>
      <c r="D37" s="12">
        <v>1</v>
      </c>
      <c r="E37" s="12" t="s">
        <v>56</v>
      </c>
      <c r="F37" s="5"/>
      <c r="G37" s="12"/>
    </row>
    <row r="38" spans="1:7" ht="27" customHeight="1" x14ac:dyDescent="0.25">
      <c r="A38" s="26"/>
      <c r="B38" s="29" t="s">
        <v>70</v>
      </c>
      <c r="C38" s="29"/>
      <c r="D38" s="12">
        <v>2</v>
      </c>
      <c r="E38" s="12" t="s">
        <v>71</v>
      </c>
      <c r="F38" s="5"/>
      <c r="G38" s="12"/>
    </row>
    <row r="39" spans="1:7" ht="27" customHeight="1" x14ac:dyDescent="0.25">
      <c r="A39" s="26"/>
      <c r="B39" s="29" t="s">
        <v>72</v>
      </c>
      <c r="C39" s="29"/>
      <c r="D39" s="12">
        <v>2</v>
      </c>
      <c r="E39" s="12" t="s">
        <v>71</v>
      </c>
      <c r="F39" s="5"/>
      <c r="G39" s="12"/>
    </row>
    <row r="40" spans="1:7" ht="27" customHeight="1" x14ac:dyDescent="0.25">
      <c r="A40" s="26"/>
      <c r="B40" s="29" t="s">
        <v>73</v>
      </c>
      <c r="C40" s="29"/>
      <c r="D40" s="12">
        <v>1</v>
      </c>
      <c r="E40" s="12" t="s">
        <v>16</v>
      </c>
      <c r="F40" s="5"/>
      <c r="G40" s="12"/>
    </row>
    <row r="41" spans="1:7" ht="27" customHeight="1" x14ac:dyDescent="0.25">
      <c r="A41" s="25" t="s">
        <v>19</v>
      </c>
      <c r="B41" s="25"/>
      <c r="C41" s="25"/>
      <c r="D41" s="25"/>
      <c r="E41" s="25"/>
      <c r="F41" s="25"/>
      <c r="G41" s="12">
        <f>SUM(G30:G40)</f>
        <v>0</v>
      </c>
    </row>
    <row r="42" spans="1:7" ht="27" customHeight="1" x14ac:dyDescent="0.25">
      <c r="A42" s="26" t="s">
        <v>74</v>
      </c>
      <c r="B42" s="29" t="s">
        <v>75</v>
      </c>
      <c r="C42" s="29"/>
      <c r="D42" s="12">
        <v>1</v>
      </c>
      <c r="E42" s="12" t="s">
        <v>16</v>
      </c>
      <c r="F42" s="5"/>
      <c r="G42" s="12"/>
    </row>
    <row r="43" spans="1:7" ht="27" customHeight="1" x14ac:dyDescent="0.25">
      <c r="A43" s="26"/>
      <c r="B43" s="29" t="s">
        <v>76</v>
      </c>
      <c r="C43" s="29"/>
      <c r="D43" s="12">
        <v>8</v>
      </c>
      <c r="E43" s="12" t="s">
        <v>16</v>
      </c>
      <c r="F43" s="5"/>
      <c r="G43" s="12"/>
    </row>
    <row r="44" spans="1:7" ht="27" customHeight="1" x14ac:dyDescent="0.25">
      <c r="A44" s="26"/>
      <c r="B44" s="29" t="s">
        <v>77</v>
      </c>
      <c r="C44" s="29"/>
      <c r="D44" s="12">
        <v>4</v>
      </c>
      <c r="E44" s="12" t="s">
        <v>16</v>
      </c>
      <c r="F44" s="5"/>
      <c r="G44" s="12"/>
    </row>
    <row r="45" spans="1:7" ht="27" customHeight="1" x14ac:dyDescent="0.25">
      <c r="A45" s="26"/>
      <c r="B45" s="29" t="s">
        <v>78</v>
      </c>
      <c r="C45" s="29"/>
      <c r="D45" s="12">
        <v>2</v>
      </c>
      <c r="E45" s="12" t="s">
        <v>16</v>
      </c>
      <c r="F45" s="5"/>
      <c r="G45" s="12"/>
    </row>
    <row r="46" spans="1:7" ht="27" customHeight="1" x14ac:dyDescent="0.25">
      <c r="A46" s="26"/>
      <c r="B46" s="29" t="s">
        <v>79</v>
      </c>
      <c r="C46" s="29"/>
      <c r="D46" s="12">
        <v>1</v>
      </c>
      <c r="E46" s="12" t="s">
        <v>16</v>
      </c>
      <c r="F46" s="5"/>
      <c r="G46" s="12"/>
    </row>
    <row r="47" spans="1:7" ht="27" customHeight="1" x14ac:dyDescent="0.25">
      <c r="A47" s="26"/>
      <c r="B47" s="29" t="s">
        <v>80</v>
      </c>
      <c r="C47" s="29"/>
      <c r="D47" s="12">
        <v>2</v>
      </c>
      <c r="E47" s="12" t="s">
        <v>16</v>
      </c>
      <c r="F47" s="5"/>
      <c r="G47" s="12"/>
    </row>
    <row r="48" spans="1:7" ht="27" customHeight="1" x14ac:dyDescent="0.25">
      <c r="A48" s="26"/>
      <c r="B48" s="29" t="s">
        <v>81</v>
      </c>
      <c r="C48" s="29"/>
      <c r="D48" s="12">
        <v>2</v>
      </c>
      <c r="E48" s="12" t="s">
        <v>16</v>
      </c>
      <c r="F48" s="5"/>
      <c r="G48" s="12"/>
    </row>
    <row r="49" spans="1:7" ht="27" customHeight="1" x14ac:dyDescent="0.25">
      <c r="A49" s="26"/>
      <c r="B49" s="29" t="s">
        <v>82</v>
      </c>
      <c r="C49" s="29"/>
      <c r="D49" s="12">
        <v>2</v>
      </c>
      <c r="E49" s="12" t="s">
        <v>16</v>
      </c>
      <c r="F49" s="5"/>
      <c r="G49" s="12"/>
    </row>
    <row r="50" spans="1:7" ht="27" customHeight="1" x14ac:dyDescent="0.25">
      <c r="A50" s="26"/>
      <c r="B50" s="29" t="s">
        <v>83</v>
      </c>
      <c r="C50" s="29"/>
      <c r="D50" s="12">
        <v>4</v>
      </c>
      <c r="E50" s="12" t="s">
        <v>84</v>
      </c>
      <c r="F50" s="5"/>
      <c r="G50" s="12"/>
    </row>
    <row r="51" spans="1:7" ht="27" customHeight="1" x14ac:dyDescent="0.25">
      <c r="A51" s="26"/>
      <c r="B51" s="29" t="s">
        <v>85</v>
      </c>
      <c r="C51" s="29"/>
      <c r="D51" s="12">
        <v>2</v>
      </c>
      <c r="E51" s="12" t="s">
        <v>84</v>
      </c>
      <c r="F51" s="5"/>
      <c r="G51" s="12"/>
    </row>
    <row r="52" spans="1:7" ht="27" customHeight="1" x14ac:dyDescent="0.25">
      <c r="A52" s="26"/>
      <c r="B52" s="29" t="s">
        <v>86</v>
      </c>
      <c r="C52" s="29"/>
      <c r="D52" s="12">
        <v>2</v>
      </c>
      <c r="E52" s="12" t="s">
        <v>16</v>
      </c>
      <c r="F52" s="5"/>
      <c r="G52" s="12"/>
    </row>
    <row r="53" spans="1:7" ht="27" customHeight="1" x14ac:dyDescent="0.25">
      <c r="A53" s="26"/>
      <c r="B53" s="29" t="s">
        <v>70</v>
      </c>
      <c r="C53" s="29"/>
      <c r="D53" s="12">
        <v>1</v>
      </c>
      <c r="E53" s="12" t="s">
        <v>71</v>
      </c>
      <c r="F53" s="5"/>
      <c r="G53" s="12"/>
    </row>
    <row r="54" spans="1:7" ht="27" customHeight="1" x14ac:dyDescent="0.25">
      <c r="A54" s="26"/>
      <c r="B54" s="29" t="s">
        <v>87</v>
      </c>
      <c r="C54" s="29"/>
      <c r="D54" s="12">
        <v>2</v>
      </c>
      <c r="E54" s="12" t="s">
        <v>84</v>
      </c>
      <c r="F54" s="5"/>
      <c r="G54" s="12"/>
    </row>
    <row r="55" spans="1:7" ht="27" customHeight="1" x14ac:dyDescent="0.25">
      <c r="A55" s="26"/>
      <c r="B55" s="29" t="s">
        <v>88</v>
      </c>
      <c r="C55" s="29"/>
      <c r="D55" s="12">
        <v>4</v>
      </c>
      <c r="E55" s="12" t="s">
        <v>56</v>
      </c>
      <c r="F55" s="5"/>
      <c r="G55" s="12"/>
    </row>
    <row r="56" spans="1:7" ht="27" customHeight="1" x14ac:dyDescent="0.25">
      <c r="A56" s="25" t="s">
        <v>19</v>
      </c>
      <c r="B56" s="25"/>
      <c r="C56" s="25"/>
      <c r="D56" s="25"/>
      <c r="E56" s="25"/>
      <c r="F56" s="25"/>
      <c r="G56" s="12">
        <f>SUM(G42:G55)</f>
        <v>0</v>
      </c>
    </row>
    <row r="57" spans="1:7" ht="27" customHeight="1" x14ac:dyDescent="0.25">
      <c r="A57" s="26" t="s">
        <v>89</v>
      </c>
      <c r="B57" s="29" t="s">
        <v>90</v>
      </c>
      <c r="C57" s="29"/>
      <c r="D57" s="12">
        <v>1</v>
      </c>
      <c r="E57" s="12" t="s">
        <v>16</v>
      </c>
      <c r="F57" s="5"/>
      <c r="G57" s="12"/>
    </row>
    <row r="58" spans="1:7" ht="27" customHeight="1" x14ac:dyDescent="0.25">
      <c r="A58" s="26"/>
      <c r="B58" s="28" t="s">
        <v>91</v>
      </c>
      <c r="C58" s="28"/>
      <c r="D58" s="8">
        <v>10</v>
      </c>
      <c r="E58" s="8" t="s">
        <v>92</v>
      </c>
      <c r="F58" s="9"/>
      <c r="G58" s="8"/>
    </row>
    <row r="59" spans="1:7" ht="27" customHeight="1" x14ac:dyDescent="0.25">
      <c r="A59" s="26"/>
      <c r="B59" s="28" t="s">
        <v>93</v>
      </c>
      <c r="C59" s="28"/>
      <c r="D59" s="8">
        <v>10</v>
      </c>
      <c r="E59" s="8" t="s">
        <v>92</v>
      </c>
      <c r="F59" s="9"/>
      <c r="G59" s="8"/>
    </row>
    <row r="60" spans="1:7" ht="27" customHeight="1" x14ac:dyDescent="0.25">
      <c r="A60" s="26"/>
      <c r="B60" s="29" t="s">
        <v>94</v>
      </c>
      <c r="C60" s="29"/>
      <c r="D60" s="12">
        <v>2</v>
      </c>
      <c r="E60" s="12" t="s">
        <v>16</v>
      </c>
      <c r="F60" s="5"/>
      <c r="G60" s="12"/>
    </row>
    <row r="61" spans="1:7" ht="27" customHeight="1" x14ac:dyDescent="0.25">
      <c r="A61" s="26"/>
      <c r="B61" s="29" t="s">
        <v>95</v>
      </c>
      <c r="C61" s="29"/>
      <c r="D61" s="12">
        <v>2</v>
      </c>
      <c r="E61" s="12" t="s">
        <v>56</v>
      </c>
      <c r="F61" s="5"/>
      <c r="G61" s="12"/>
    </row>
    <row r="62" spans="1:7" ht="27" customHeight="1" x14ac:dyDescent="0.25">
      <c r="A62" s="25" t="s">
        <v>19</v>
      </c>
      <c r="B62" s="25"/>
      <c r="C62" s="25"/>
      <c r="D62" s="25"/>
      <c r="E62" s="25"/>
      <c r="F62" s="25"/>
      <c r="G62" s="12">
        <f>SUM(G57:G61)</f>
        <v>0</v>
      </c>
    </row>
    <row r="63" spans="1:7" ht="27" customHeight="1" x14ac:dyDescent="0.25">
      <c r="A63" s="26" t="s">
        <v>96</v>
      </c>
      <c r="B63" s="28" t="s">
        <v>97</v>
      </c>
      <c r="C63" s="28"/>
      <c r="D63" s="8">
        <v>30</v>
      </c>
      <c r="E63" s="8" t="s">
        <v>98</v>
      </c>
      <c r="F63" s="9"/>
      <c r="G63" s="8"/>
    </row>
    <row r="64" spans="1:7" ht="27" customHeight="1" x14ac:dyDescent="0.25">
      <c r="A64" s="26"/>
      <c r="B64" s="28" t="s">
        <v>99</v>
      </c>
      <c r="C64" s="28"/>
      <c r="D64" s="8">
        <v>8</v>
      </c>
      <c r="E64" s="8" t="s">
        <v>98</v>
      </c>
      <c r="F64" s="9"/>
      <c r="G64" s="8"/>
    </row>
    <row r="65" spans="1:8" ht="27" customHeight="1" x14ac:dyDescent="0.25">
      <c r="A65" s="26"/>
      <c r="B65" s="29" t="s">
        <v>100</v>
      </c>
      <c r="C65" s="29"/>
      <c r="D65" s="12">
        <v>3</v>
      </c>
      <c r="E65" s="12" t="s">
        <v>101</v>
      </c>
      <c r="F65" s="5"/>
      <c r="G65" s="12"/>
    </row>
    <row r="66" spans="1:8" ht="27" customHeight="1" x14ac:dyDescent="0.25">
      <c r="A66" s="25" t="s">
        <v>19</v>
      </c>
      <c r="B66" s="25"/>
      <c r="C66" s="25"/>
      <c r="D66" s="25"/>
      <c r="E66" s="25"/>
      <c r="F66" s="25"/>
      <c r="G66" s="12">
        <f>SUM(G63:G65)</f>
        <v>0</v>
      </c>
    </row>
    <row r="67" spans="1:8" ht="27" customHeight="1" x14ac:dyDescent="0.25">
      <c r="A67" s="25" t="s">
        <v>102</v>
      </c>
      <c r="B67" s="25"/>
      <c r="C67" s="25"/>
      <c r="D67" s="25"/>
      <c r="E67" s="25"/>
      <c r="F67" s="25"/>
      <c r="G67" s="10">
        <f>G7+G29+G41+G56+G62+G66</f>
        <v>0</v>
      </c>
    </row>
    <row r="68" spans="1:8" ht="27" customHeight="1" x14ac:dyDescent="0.25">
      <c r="A68" s="25" t="s">
        <v>139</v>
      </c>
      <c r="B68" s="25"/>
      <c r="C68" s="25"/>
      <c r="D68" s="25"/>
      <c r="E68" s="25"/>
      <c r="F68" s="25"/>
      <c r="G68" s="10">
        <f>G67*0.06</f>
        <v>0</v>
      </c>
    </row>
    <row r="69" spans="1:8" ht="27" customHeight="1" x14ac:dyDescent="0.25">
      <c r="A69" s="25" t="s">
        <v>103</v>
      </c>
      <c r="B69" s="25"/>
      <c r="C69" s="25"/>
      <c r="D69" s="25"/>
      <c r="E69" s="25"/>
      <c r="F69" s="25"/>
      <c r="G69" s="10">
        <f>SUM(G67:G68)</f>
        <v>0</v>
      </c>
    </row>
    <row r="71" spans="1:8" x14ac:dyDescent="0.25">
      <c r="H71" s="11"/>
    </row>
  </sheetData>
  <mergeCells count="49">
    <mergeCell ref="A67:F67"/>
    <mergeCell ref="A68:F68"/>
    <mergeCell ref="A69:F69"/>
    <mergeCell ref="A62:F62"/>
    <mergeCell ref="A63:A65"/>
    <mergeCell ref="B63:C63"/>
    <mergeCell ref="B64:C64"/>
    <mergeCell ref="B65:C65"/>
    <mergeCell ref="A66:F66"/>
    <mergeCell ref="B55:C55"/>
    <mergeCell ref="A56:F56"/>
    <mergeCell ref="A57:A61"/>
    <mergeCell ref="B57:C57"/>
    <mergeCell ref="B58:C58"/>
    <mergeCell ref="B59:C59"/>
    <mergeCell ref="B60:C60"/>
    <mergeCell ref="B61:C61"/>
    <mergeCell ref="B54:C54"/>
    <mergeCell ref="B40:C40"/>
    <mergeCell ref="A41:F41"/>
    <mergeCell ref="A42:A55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39:C39"/>
    <mergeCell ref="A4:A6"/>
    <mergeCell ref="A7:F7"/>
    <mergeCell ref="A8:A28"/>
    <mergeCell ref="B22:B28"/>
    <mergeCell ref="A29:F29"/>
    <mergeCell ref="A30:A40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汇总</vt:lpstr>
      <vt:lpstr>1 1.1馆</vt:lpstr>
      <vt:lpstr>2 3.1馆</vt:lpstr>
      <vt:lpstr>3 4.1馆</vt:lpstr>
      <vt:lpstr>4 5.2馆</vt:lpstr>
      <vt:lpstr>5 6.2馆</vt:lpstr>
      <vt:lpstr>6 7.2馆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张继正</cp:lastModifiedBy>
  <dcterms:created xsi:type="dcterms:W3CDTF">2022-08-16T07:27:00Z</dcterms:created>
  <dcterms:modified xsi:type="dcterms:W3CDTF">2022-08-18T07:39:14Z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07E1030D7E094EB8ADE599B7AF68BF5E</vt:lpwstr>
  </property>
</Properties>
</file>